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o-fs1\地理空間情報部\03_空間情報課\科目業務\2023\QG23X7007_津島市都市計画基礎調査\06_成果品\02_最終GISデータ\県提出\調書\"/>
    </mc:Choice>
  </mc:AlternateContent>
  <xr:revisionPtr revIDLastSave="0" documentId="13_ncr:1_{2A29DEC8-DA48-4FEF-AF2A-62EBF03FDE89}" xr6:coauthVersionLast="47" xr6:coauthVersionMax="47" xr10:uidLastSave="{00000000-0000-0000-0000-000000000000}"/>
  <bookViews>
    <workbookView xWindow="-28920" yWindow="1620" windowWidth="29040" windowHeight="15840" activeTab="1" xr2:uid="{00000000-000D-0000-FFFF-FFFF00000000}"/>
  </bookViews>
  <sheets>
    <sheet name="表5-2 土地利用面積（集計表）" sheetId="3" r:id="rId1"/>
    <sheet name="表5-2 土地利用面積" sheetId="2" r:id="rId2"/>
  </sheets>
  <definedNames>
    <definedName name="_xlnm._FilterDatabase" localSheetId="1" hidden="1">'表5-2 土地利用面積'!$A$6:$AI$250</definedName>
    <definedName name="_xlnm._FilterDatabase" localSheetId="0" hidden="1">'表5-2 土地利用面積（集計表）'!$A$6:$AF$9</definedName>
    <definedName name="_xlnm.Print_Area" localSheetId="1">'表5-2 土地利用面積'!$A$1:$AB$250</definedName>
    <definedName name="_xlnm.Print_Area" localSheetId="0">'表5-2 土地利用面積（集計表）'!$A$1:$Y$9</definedName>
    <definedName name="_xlnm.Print_Titles" localSheetId="1">'表5-2 土地利用面積'!$1:$6</definedName>
    <definedName name="_xlnm.Print_Titles" localSheetId="0">'表5-2 土地利用面積（集計表）'!$1:$6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4" i="2" l="1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A174" i="2" s="1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Z78" i="2"/>
  <c r="Z79" i="2"/>
  <c r="Z80" i="2"/>
  <c r="Z81" i="2"/>
  <c r="Z82" i="2"/>
  <c r="Z83" i="2"/>
  <c r="Z84" i="2"/>
  <c r="Z85" i="2"/>
  <c r="Z86" i="2"/>
  <c r="AA86" i="2" s="1"/>
  <c r="Z87" i="2"/>
  <c r="Z88" i="2"/>
  <c r="Z89" i="2"/>
  <c r="Z90" i="2"/>
  <c r="Z91" i="2"/>
  <c r="Z92" i="2"/>
  <c r="Z93" i="2"/>
  <c r="AA93" i="2" s="1"/>
  <c r="Z94" i="2"/>
  <c r="AA94" i="2" s="1"/>
  <c r="Z95" i="2"/>
  <c r="Z96" i="2"/>
  <c r="Z97" i="2"/>
  <c r="Z98" i="2"/>
  <c r="Z99" i="2"/>
  <c r="Z100" i="2"/>
  <c r="Z101" i="2"/>
  <c r="AA101" i="2" s="1"/>
  <c r="Z102" i="2"/>
  <c r="AA102" i="2" s="1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AA118" i="2" s="1"/>
  <c r="Z119" i="2"/>
  <c r="Z120" i="2"/>
  <c r="Z121" i="2"/>
  <c r="Z122" i="2"/>
  <c r="Z123" i="2"/>
  <c r="Z124" i="2"/>
  <c r="Z125" i="2"/>
  <c r="AA125" i="2" s="1"/>
  <c r="Z126" i="2"/>
  <c r="AA126" i="2" s="1"/>
  <c r="Z127" i="2"/>
  <c r="Z128" i="2"/>
  <c r="Z129" i="2"/>
  <c r="Z130" i="2"/>
  <c r="Z131" i="2"/>
  <c r="Z132" i="2"/>
  <c r="Z133" i="2"/>
  <c r="AA133" i="2" s="1"/>
  <c r="Z134" i="2"/>
  <c r="AA134" i="2" s="1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AA150" i="2" s="1"/>
  <c r="Z151" i="2"/>
  <c r="Z152" i="2"/>
  <c r="Z153" i="2"/>
  <c r="Z154" i="2"/>
  <c r="Z155" i="2"/>
  <c r="Z156" i="2"/>
  <c r="Z157" i="2"/>
  <c r="AA157" i="2" s="1"/>
  <c r="Z158" i="2"/>
  <c r="AA158" i="2" s="1"/>
  <c r="Z159" i="2"/>
  <c r="Z160" i="2"/>
  <c r="Z161" i="2"/>
  <c r="Z162" i="2"/>
  <c r="Z163" i="2"/>
  <c r="Z164" i="2"/>
  <c r="Z165" i="2"/>
  <c r="AA165" i="2" s="1"/>
  <c r="Z166" i="2"/>
  <c r="AA166" i="2" s="1"/>
  <c r="Z167" i="2"/>
  <c r="Z168" i="2"/>
  <c r="Z169" i="2"/>
  <c r="Z170" i="2"/>
  <c r="Z171" i="2"/>
  <c r="Z172" i="2"/>
  <c r="Z173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AA189" i="2" s="1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AA221" i="2" s="1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AA117" i="2" l="1"/>
  <c r="AA245" i="2"/>
  <c r="AA142" i="2"/>
  <c r="AA110" i="2"/>
  <c r="AA78" i="2"/>
  <c r="AA237" i="2"/>
  <c r="AA229" i="2"/>
  <c r="AA197" i="2"/>
  <c r="AA246" i="2"/>
  <c r="AA238" i="2"/>
  <c r="AA230" i="2"/>
  <c r="AA222" i="2"/>
  <c r="AA214" i="2"/>
  <c r="AA206" i="2"/>
  <c r="AA198" i="2"/>
  <c r="AA190" i="2"/>
  <c r="AA182" i="2"/>
  <c r="AA244" i="2"/>
  <c r="AA220" i="2"/>
  <c r="AA236" i="2"/>
  <c r="AA228" i="2"/>
  <c r="AA212" i="2"/>
  <c r="AA235" i="2"/>
  <c r="AA203" i="2"/>
  <c r="AA195" i="2"/>
  <c r="AA107" i="2"/>
  <c r="AA227" i="2"/>
  <c r="AA213" i="2"/>
  <c r="AA128" i="2"/>
  <c r="AA205" i="2"/>
  <c r="AA120" i="2"/>
  <c r="AA192" i="2"/>
  <c r="AA109" i="2"/>
  <c r="AA141" i="2"/>
  <c r="AA184" i="2"/>
  <c r="AA99" i="2"/>
  <c r="AA173" i="2"/>
  <c r="AA85" i="2"/>
  <c r="AA163" i="2"/>
  <c r="AA247" i="2"/>
  <c r="AA239" i="2"/>
  <c r="AA231" i="2"/>
  <c r="AA223" i="2"/>
  <c r="AA215" i="2"/>
  <c r="AA207" i="2"/>
  <c r="AA199" i="2"/>
  <c r="AA191" i="2"/>
  <c r="AA183" i="2"/>
  <c r="AA175" i="2"/>
  <c r="AA167" i="2"/>
  <c r="AA159" i="2"/>
  <c r="AA151" i="2"/>
  <c r="AA143" i="2"/>
  <c r="AA135" i="2"/>
  <c r="AA127" i="2"/>
  <c r="AA119" i="2"/>
  <c r="AA111" i="2"/>
  <c r="AA103" i="2"/>
  <c r="AA95" i="2"/>
  <c r="AA87" i="2"/>
  <c r="AA79" i="2"/>
  <c r="AA149" i="2"/>
  <c r="AA241" i="2"/>
  <c r="AA233" i="2"/>
  <c r="AA225" i="2"/>
  <c r="AA217" i="2"/>
  <c r="AA209" i="2"/>
  <c r="AA201" i="2"/>
  <c r="AA193" i="2"/>
  <c r="AA185" i="2"/>
  <c r="AA177" i="2"/>
  <c r="AA169" i="2"/>
  <c r="AA161" i="2"/>
  <c r="AA153" i="2"/>
  <c r="AA145" i="2"/>
  <c r="AA137" i="2"/>
  <c r="AA129" i="2"/>
  <c r="AA121" i="2"/>
  <c r="AA113" i="2"/>
  <c r="AA105" i="2"/>
  <c r="AA97" i="2"/>
  <c r="AA89" i="2"/>
  <c r="AA81" i="2"/>
  <c r="AA224" i="2"/>
  <c r="AA181" i="2"/>
  <c r="AA139" i="2"/>
  <c r="AA96" i="2"/>
  <c r="AA240" i="2"/>
  <c r="AA232" i="2"/>
  <c r="AA208" i="2"/>
  <c r="AA200" i="2"/>
  <c r="AA176" i="2"/>
  <c r="AA168" i="2"/>
  <c r="AA144" i="2"/>
  <c r="AA136" i="2"/>
  <c r="AA112" i="2"/>
  <c r="AA104" i="2"/>
  <c r="AA80" i="2"/>
  <c r="AA216" i="2"/>
  <c r="AA131" i="2"/>
  <c r="AA88" i="2"/>
  <c r="AA171" i="2"/>
  <c r="AA160" i="2"/>
  <c r="AA204" i="2"/>
  <c r="AA196" i="2"/>
  <c r="AA188" i="2"/>
  <c r="AA180" i="2"/>
  <c r="AA172" i="2"/>
  <c r="AA164" i="2"/>
  <c r="AA156" i="2"/>
  <c r="AA148" i="2"/>
  <c r="AA140" i="2"/>
  <c r="AA132" i="2"/>
  <c r="AA124" i="2"/>
  <c r="AA116" i="2"/>
  <c r="AA108" i="2"/>
  <c r="AA100" i="2"/>
  <c r="AA92" i="2"/>
  <c r="AA84" i="2"/>
  <c r="AA152" i="2"/>
  <c r="AA243" i="2"/>
  <c r="AA219" i="2"/>
  <c r="AA211" i="2"/>
  <c r="AA187" i="2"/>
  <c r="AA179" i="2"/>
  <c r="AA155" i="2"/>
  <c r="AA147" i="2"/>
  <c r="AA123" i="2"/>
  <c r="AA115" i="2"/>
  <c r="AA91" i="2"/>
  <c r="AA83" i="2"/>
  <c r="AA242" i="2"/>
  <c r="AA234" i="2"/>
  <c r="AA226" i="2"/>
  <c r="AA218" i="2"/>
  <c r="AA210" i="2"/>
  <c r="AA202" i="2"/>
  <c r="AA194" i="2"/>
  <c r="AA186" i="2"/>
  <c r="AA178" i="2"/>
  <c r="AA170" i="2"/>
  <c r="AA162" i="2"/>
  <c r="AA154" i="2"/>
  <c r="AA146" i="2"/>
  <c r="AA138" i="2"/>
  <c r="AA130" i="2"/>
  <c r="AA122" i="2"/>
  <c r="AA114" i="2"/>
  <c r="AA106" i="2"/>
  <c r="AA98" i="2"/>
  <c r="AA90" i="2"/>
  <c r="AA82" i="2"/>
  <c r="X248" i="2" l="1"/>
  <c r="U7" i="3" s="1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7" i="2"/>
  <c r="AB16" i="2"/>
  <c r="AB15" i="2"/>
  <c r="AB14" i="2"/>
  <c r="AB13" i="2"/>
  <c r="AB12" i="2"/>
  <c r="AB11" i="2"/>
  <c r="AB10" i="2"/>
  <c r="AB9" i="2"/>
  <c r="AB8" i="2"/>
  <c r="AB7" i="2"/>
  <c r="Z7" i="2"/>
  <c r="Y249" i="2"/>
  <c r="V8" i="3" s="1"/>
  <c r="Y248" i="2"/>
  <c r="V7" i="3" s="1"/>
  <c r="X249" i="2"/>
  <c r="U8" i="3" s="1"/>
  <c r="W249" i="2"/>
  <c r="T8" i="3" s="1"/>
  <c r="W248" i="2"/>
  <c r="T7" i="3" s="1"/>
  <c r="V249" i="2"/>
  <c r="S8" i="3" s="1"/>
  <c r="V248" i="2"/>
  <c r="S7" i="3" s="1"/>
  <c r="U249" i="2"/>
  <c r="R8" i="3" s="1"/>
  <c r="U248" i="2"/>
  <c r="R7" i="3" s="1"/>
  <c r="T249" i="2"/>
  <c r="Q8" i="3" s="1"/>
  <c r="T248" i="2"/>
  <c r="Q7" i="3" s="1"/>
  <c r="S249" i="2"/>
  <c r="P8" i="3" s="1"/>
  <c r="S248" i="2"/>
  <c r="P7" i="3" s="1"/>
  <c r="R249" i="2"/>
  <c r="O8" i="3" s="1"/>
  <c r="R248" i="2"/>
  <c r="O7" i="3" s="1"/>
  <c r="Q248" i="2"/>
  <c r="N7" i="3" s="1"/>
  <c r="Q249" i="2"/>
  <c r="N8" i="3" s="1"/>
  <c r="P249" i="2"/>
  <c r="M8" i="3" s="1"/>
  <c r="P248" i="2"/>
  <c r="M7" i="3" s="1"/>
  <c r="O249" i="2"/>
  <c r="L8" i="3" s="1"/>
  <c r="O248" i="2"/>
  <c r="L7" i="3" s="1"/>
  <c r="N249" i="2"/>
  <c r="K8" i="3" s="1"/>
  <c r="N248" i="2"/>
  <c r="K7" i="3" s="1"/>
  <c r="M249" i="2"/>
  <c r="J8" i="3" s="1"/>
  <c r="M248" i="2"/>
  <c r="J7" i="3" s="1"/>
  <c r="L249" i="2"/>
  <c r="I8" i="3" s="1"/>
  <c r="L248" i="2"/>
  <c r="I7" i="3" s="1"/>
  <c r="K249" i="2"/>
  <c r="H8" i="3" s="1"/>
  <c r="K248" i="2"/>
  <c r="H7" i="3" s="1"/>
  <c r="J249" i="2"/>
  <c r="G8" i="3" s="1"/>
  <c r="J248" i="2"/>
  <c r="G7" i="3" s="1"/>
  <c r="I249" i="2"/>
  <c r="F8" i="3" s="1"/>
  <c r="I248" i="2"/>
  <c r="F7" i="3" s="1"/>
  <c r="H249" i="2"/>
  <c r="E8" i="3" s="1"/>
  <c r="H248" i="2"/>
  <c r="E7" i="3" s="1"/>
  <c r="G249" i="2"/>
  <c r="D8" i="3" s="1"/>
  <c r="G248" i="2"/>
  <c r="D7" i="3" s="1"/>
  <c r="W8" i="3" l="1"/>
  <c r="J9" i="3"/>
  <c r="R9" i="3"/>
  <c r="H9" i="3"/>
  <c r="L9" i="3"/>
  <c r="P9" i="3"/>
  <c r="T9" i="3"/>
  <c r="E9" i="3"/>
  <c r="I9" i="3"/>
  <c r="M9" i="3"/>
  <c r="Q9" i="3"/>
  <c r="V9" i="3"/>
  <c r="U9" i="3"/>
  <c r="F9" i="3"/>
  <c r="N9" i="3"/>
  <c r="W7" i="3"/>
  <c r="D9" i="3"/>
  <c r="G9" i="3"/>
  <c r="K9" i="3"/>
  <c r="O9" i="3"/>
  <c r="S9" i="3"/>
  <c r="AB249" i="2"/>
  <c r="Y8" i="3" s="1"/>
  <c r="X8" i="3" s="1"/>
  <c r="Z248" i="2"/>
  <c r="Z249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AA7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G250" i="2"/>
  <c r="AA71" i="2" l="1"/>
  <c r="AA47" i="2"/>
  <c r="AA39" i="2"/>
  <c r="AA31" i="2"/>
  <c r="AA23" i="2"/>
  <c r="AA15" i="2"/>
  <c r="AA62" i="2"/>
  <c r="AA46" i="2"/>
  <c r="AA38" i="2"/>
  <c r="AA22" i="2"/>
  <c r="AA61" i="2"/>
  <c r="AA37" i="2"/>
  <c r="AA13" i="2"/>
  <c r="AA74" i="2"/>
  <c r="AA66" i="2"/>
  <c r="AA58" i="2"/>
  <c r="AA50" i="2"/>
  <c r="AA42" i="2"/>
  <c r="AA34" i="2"/>
  <c r="AA26" i="2"/>
  <c r="AA10" i="2"/>
  <c r="AA63" i="2"/>
  <c r="AA69" i="2"/>
  <c r="AA45" i="2"/>
  <c r="AA21" i="2"/>
  <c r="AA73" i="2"/>
  <c r="AA65" i="2"/>
  <c r="AA57" i="2"/>
  <c r="AA49" i="2"/>
  <c r="AA41" i="2"/>
  <c r="AA33" i="2"/>
  <c r="AA25" i="2"/>
  <c r="AA17" i="2"/>
  <c r="AA9" i="2"/>
  <c r="AA55" i="2"/>
  <c r="AA70" i="2"/>
  <c r="AA54" i="2"/>
  <c r="AA30" i="2"/>
  <c r="AA14" i="2"/>
  <c r="AA77" i="2"/>
  <c r="AA53" i="2"/>
  <c r="AA29" i="2"/>
  <c r="AA72" i="2"/>
  <c r="AA64" i="2"/>
  <c r="AA56" i="2"/>
  <c r="AA48" i="2"/>
  <c r="AA40" i="2"/>
  <c r="AA32" i="2"/>
  <c r="AA24" i="2"/>
  <c r="AA16" i="2"/>
  <c r="AA8" i="2"/>
  <c r="AA76" i="2"/>
  <c r="AA68" i="2"/>
  <c r="AA60" i="2"/>
  <c r="AA52" i="2"/>
  <c r="AA44" i="2"/>
  <c r="AA36" i="2"/>
  <c r="AA28" i="2"/>
  <c r="AA20" i="2"/>
  <c r="AA12" i="2"/>
  <c r="AA75" i="2"/>
  <c r="AA67" i="2"/>
  <c r="AA59" i="2"/>
  <c r="AA51" i="2"/>
  <c r="AA43" i="2"/>
  <c r="AA35" i="2"/>
  <c r="AA27" i="2"/>
  <c r="AA19" i="2"/>
  <c r="AA11" i="2"/>
  <c r="W9" i="3"/>
  <c r="AA249" i="2"/>
  <c r="AB18" i="2"/>
  <c r="AB248" i="2" s="1"/>
  <c r="Z250" i="2"/>
  <c r="AB250" i="2" l="1"/>
  <c r="Y7" i="3"/>
  <c r="AA18" i="2"/>
  <c r="AA248" i="2"/>
  <c r="AA250" i="2" s="1"/>
  <c r="Y9" i="3" l="1"/>
  <c r="X7" i="3"/>
  <c r="X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大槻 ゆう菜</author>
  </authors>
  <commentList>
    <comment ref="F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I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J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L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3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P3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Q3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R3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U3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K4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D5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大槻 ゆう菜</author>
  </authors>
  <commentList>
    <comment ref="I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J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L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M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O3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3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Q3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3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S3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T3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U3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X3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4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G5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</commentList>
</comments>
</file>

<file path=xl/sharedStrings.xml><?xml version="1.0" encoding="utf-8"?>
<sst xmlns="http://schemas.openxmlformats.org/spreadsheetml/2006/main" count="795" uniqueCount="208">
  <si>
    <t>基本ゾーン</t>
  </si>
  <si>
    <t>農地</t>
  </si>
  <si>
    <t>その他の　　自然地（ha）</t>
  </si>
  <si>
    <t>住宅用地（ha）</t>
  </si>
  <si>
    <t>道路用地（ha）</t>
  </si>
  <si>
    <t>可住地（ha）</t>
  </si>
  <si>
    <t>非可住地（ha）</t>
  </si>
  <si>
    <t>市町村コード</t>
    <phoneticPr fontId="3"/>
  </si>
  <si>
    <t>市町村名</t>
    <rPh sb="0" eb="3">
      <t>シチョウソン</t>
    </rPh>
    <rPh sb="3" eb="4">
      <t>メイ</t>
    </rPh>
    <phoneticPr fontId="3"/>
  </si>
  <si>
    <t>低未利用地（ha）</t>
    <rPh sb="0" eb="1">
      <t>テイ</t>
    </rPh>
    <rPh sb="1" eb="5">
      <t>ミリヨウチ</t>
    </rPh>
    <phoneticPr fontId="3"/>
  </si>
  <si>
    <t>市街化区域</t>
    <rPh sb="0" eb="3">
      <t>シガイカ</t>
    </rPh>
    <rPh sb="3" eb="5">
      <t>クイキ</t>
    </rPh>
    <phoneticPr fontId="3"/>
  </si>
  <si>
    <t>市街化想定区域</t>
    <rPh sb="0" eb="3">
      <t>シガイカ</t>
    </rPh>
    <rPh sb="3" eb="5">
      <t>ソウテイ</t>
    </rPh>
    <rPh sb="5" eb="7">
      <t>クイキ</t>
    </rPh>
    <phoneticPr fontId="3"/>
  </si>
  <si>
    <t>合計</t>
    <rPh sb="0" eb="2">
      <t>ゴウケイ</t>
    </rPh>
    <phoneticPr fontId="3"/>
  </si>
  <si>
    <t>自然的土地利用</t>
    <phoneticPr fontId="3"/>
  </si>
  <si>
    <t>表5-2 土地利用面積</t>
    <phoneticPr fontId="4"/>
  </si>
  <si>
    <t>小ゾーン</t>
    <phoneticPr fontId="3"/>
  </si>
  <si>
    <t>都市的土地利用</t>
    <phoneticPr fontId="3"/>
  </si>
  <si>
    <t>総計　（ha）</t>
    <phoneticPr fontId="3"/>
  </si>
  <si>
    <t>山林　　（ha）</t>
    <phoneticPr fontId="3"/>
  </si>
  <si>
    <t>水面　（ha）</t>
    <phoneticPr fontId="3"/>
  </si>
  <si>
    <t>商業用地（ha）</t>
    <phoneticPr fontId="3"/>
  </si>
  <si>
    <t>工業用地(ha）</t>
    <phoneticPr fontId="3"/>
  </si>
  <si>
    <t>公的・公益用地　（ha）</t>
    <phoneticPr fontId="3"/>
  </si>
  <si>
    <t>交通施設　用地　（ha）</t>
    <phoneticPr fontId="3"/>
  </si>
  <si>
    <t>公共空地（ha）</t>
    <phoneticPr fontId="3"/>
  </si>
  <si>
    <t>田　　（ha）</t>
    <phoneticPr fontId="3"/>
  </si>
  <si>
    <t>畑　　（ha）</t>
    <phoneticPr fontId="3"/>
  </si>
  <si>
    <t>１ha以上の商業施設用地（ha）</t>
    <phoneticPr fontId="3"/>
  </si>
  <si>
    <t>用途地域コード</t>
    <phoneticPr fontId="3"/>
  </si>
  <si>
    <t>農林漁業施設用地(ha）</t>
    <rPh sb="0" eb="4">
      <t>ノウリンギョギョウ</t>
    </rPh>
    <rPh sb="4" eb="8">
      <t>シセツヨウチ</t>
    </rPh>
    <phoneticPr fontId="3"/>
  </si>
  <si>
    <t>その他の空地（ha）</t>
    <phoneticPr fontId="3"/>
  </si>
  <si>
    <t>①</t>
    <phoneticPr fontId="3"/>
  </si>
  <si>
    <t>②</t>
    <phoneticPr fontId="3"/>
  </si>
  <si>
    <t>④</t>
    <phoneticPr fontId="3"/>
  </si>
  <si>
    <t>線引き区分コード</t>
    <rPh sb="0" eb="2">
      <t>センビ</t>
    </rPh>
    <rPh sb="3" eb="5">
      <t>クブン</t>
    </rPh>
    <phoneticPr fontId="3"/>
  </si>
  <si>
    <t>表5-2 土地利用面積（集計表）</t>
    <rPh sb="12" eb="15">
      <t>シュウケイヒョウ</t>
    </rPh>
    <phoneticPr fontId="4"/>
  </si>
  <si>
    <t>区分</t>
    <rPh sb="0" eb="2">
      <t>クブン</t>
    </rPh>
    <phoneticPr fontId="4"/>
  </si>
  <si>
    <t>市街化区域</t>
    <phoneticPr fontId="4"/>
  </si>
  <si>
    <t>市街化想定区域</t>
  </si>
  <si>
    <t>合計</t>
    <phoneticPr fontId="4"/>
  </si>
  <si>
    <t>津島市</t>
    <rPh sb="0" eb="3">
      <t>ツシマシ</t>
    </rPh>
    <phoneticPr fontId="3"/>
  </si>
  <si>
    <t>0001</t>
  </si>
  <si>
    <t>00</t>
  </si>
  <si>
    <t>0002</t>
  </si>
  <si>
    <t>01</t>
  </si>
  <si>
    <t>02</t>
  </si>
  <si>
    <t>0003</t>
  </si>
  <si>
    <t>0004</t>
  </si>
  <si>
    <t>0005</t>
  </si>
  <si>
    <t>03</t>
  </si>
  <si>
    <t>0006</t>
  </si>
  <si>
    <t>0007</t>
  </si>
  <si>
    <t>0008</t>
  </si>
  <si>
    <t>04</t>
  </si>
  <si>
    <t>05</t>
  </si>
  <si>
    <t>0009</t>
  </si>
  <si>
    <t>06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</si>
  <si>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</si>
  <si>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</si>
  <si>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</si>
  <si>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</si>
  <si>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</si>
  <si>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</si>
  <si>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</si>
  <si>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</si>
  <si>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</si>
  <si>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</si>
  <si>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</si>
  <si>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</si>
  <si>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</si>
  <si>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</si>
  <si>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</si>
  <si>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</si>
  <si>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</si>
  <si>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</si>
  <si>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</si>
  <si>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</si>
  <si>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</si>
  <si>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</si>
  <si>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</si>
  <si>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</si>
  <si>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</si>
  <si>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</si>
  <si>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</si>
  <si>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</si>
  <si>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</si>
  <si>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</si>
  <si>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</si>
  <si>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</si>
  <si>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</si>
  <si>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</si>
  <si>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</si>
  <si>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</si>
  <si>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</si>
  <si>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</si>
  <si>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</si>
  <si>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</si>
  <si>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</si>
  <si>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</si>
  <si>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</si>
  <si>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</si>
  <si>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</si>
  <si>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</si>
  <si>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</si>
  <si>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</si>
  <si>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</si>
  <si>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</si>
  <si>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</si>
  <si>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</si>
  <si>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</si>
  <si>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</si>
  <si>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</si>
  <si>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</si>
  <si>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</si>
  <si>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</si>
  <si>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</si>
  <si>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</si>
  <si>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</si>
  <si>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</si>
  <si>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</si>
  <si>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</si>
  <si>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</si>
  <si>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</si>
  <si>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</si>
  <si>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</si>
  <si>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</si>
  <si>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</si>
  <si>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</si>
  <si>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</si>
  <si>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</si>
  <si>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</si>
  <si>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</si>
  <si>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</si>
  <si>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</si>
  <si>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</si>
  <si>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</si>
  <si>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</si>
  <si>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</si>
  <si>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</si>
  <si>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</si>
  <si>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</si>
  <si>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</si>
  <si>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</si>
  <si>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</si>
  <si>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</si>
  <si>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</si>
  <si>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</si>
  <si>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</si>
  <si>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</si>
  <si>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</si>
  <si>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</si>
  <si>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</si>
  <si>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</si>
  <si>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</si>
  <si>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</si>
  <si>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</si>
  <si>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</si>
  <si>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</si>
  <si>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</si>
  <si>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</si>
  <si>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</si>
  <si>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</si>
  <si>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</si>
  <si>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</si>
  <si>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</si>
  <si>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</si>
  <si>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</si>
  <si>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</si>
  <si>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</si>
  <si>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</si>
  <si>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</si>
  <si>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</si>
  <si>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</si>
  <si>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</si>
  <si>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</si>
  <si>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</si>
  <si>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</si>
  <si>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</si>
  <si>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</si>
  <si>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</si>
  <si>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</si>
  <si>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</si>
  <si>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</si>
  <si>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</si>
  <si>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</si>
  <si>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</si>
  <si>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</si>
  <si>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</si>
  <si>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</si>
  <si>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</si>
  <si>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</si>
  <si>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</si>
  <si>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</si>
  <si>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</si>
  <si>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</si>
  <si>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</si>
  <si>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</si>
  <si>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</si>
  <si>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</si>
  <si>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</si>
  <si>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</si>
  <si>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</si>
  <si>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</si>
  <si>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</si>
  <si>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</si>
  <si>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</si>
  <si>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</si>
  <si>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津島市</t>
    <rPh sb="0" eb="3">
      <t>ツシマシ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</si>
</sst>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"/>
    <numFmt numFmtId="178" formatCode="#,##0.00_ ;[Red]\-#,##0.00\ "/>
    <numFmt numFmtId="179" formatCode="0.00_);[Red]\(0.0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6" fillId="2" borderId="0" xfId="4" applyFont="1" applyFill="1"/>
    <xf numFmtId="0" fontId="5" fillId="2" borderId="0" xfId="3" applyFont="1" applyFill="1"/>
    <xf numFmtId="0" fontId="7" fillId="2" borderId="0" xfId="4" applyFont="1" applyFill="1"/>
    <xf numFmtId="0" fontId="7" fillId="2" borderId="0" xfId="3" applyFont="1" applyFill="1"/>
    <xf numFmtId="0" fontId="7" fillId="2" borderId="0" xfId="3" applyFont="1" applyFill="1" applyAlignment="1">
      <alignment wrapText="1"/>
    </xf>
    <xf numFmtId="0" fontId="7" fillId="2" borderId="0" xfId="4" applyFont="1" applyFill="1" applyAlignment="1">
      <alignment vertical="center"/>
    </xf>
    <xf numFmtId="178" fontId="7" fillId="2" borderId="0" xfId="4" applyNumberFormat="1" applyFont="1" applyFill="1" applyAlignment="1">
      <alignment vertical="center"/>
    </xf>
    <xf numFmtId="40" fontId="7" fillId="2" borderId="0" xfId="1" applyNumberFormat="1" applyFont="1" applyFill="1"/>
    <xf numFmtId="176" fontId="7" fillId="2" borderId="0" xfId="3" applyNumberFormat="1" applyFont="1" applyFill="1"/>
    <xf numFmtId="0" fontId="8" fillId="2" borderId="0" xfId="3" applyFont="1" applyFill="1"/>
    <xf numFmtId="176" fontId="8" fillId="2" borderId="0" xfId="3" applyNumberFormat="1" applyFont="1" applyFill="1"/>
    <xf numFmtId="179" fontId="8" fillId="2" borderId="0" xfId="3" applyNumberFormat="1" applyFont="1" applyFill="1"/>
    <xf numFmtId="0" fontId="9" fillId="2" borderId="0" xfId="4" applyFont="1" applyFill="1" applyAlignment="1">
      <alignment vertical="center"/>
    </xf>
    <xf numFmtId="178" fontId="9" fillId="2" borderId="0" xfId="4" applyNumberFormat="1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3" applyFont="1" applyFill="1" applyBorder="1" applyAlignment="1">
      <alignment horizontal="left" vertical="center"/>
    </xf>
    <xf numFmtId="0" fontId="12" fillId="2" borderId="1" xfId="3" applyFont="1" applyFill="1" applyBorder="1" applyAlignment="1">
      <alignment vertical="center"/>
    </xf>
    <xf numFmtId="176" fontId="12" fillId="2" borderId="1" xfId="3" applyNumberFormat="1" applyFont="1" applyFill="1" applyBorder="1" applyAlignment="1">
      <alignment vertical="center"/>
    </xf>
    <xf numFmtId="176" fontId="12" fillId="2" borderId="1" xfId="3" applyNumberFormat="1" applyFont="1" applyFill="1" applyBorder="1"/>
    <xf numFmtId="176" fontId="13" fillId="2" borderId="3" xfId="4" applyNumberFormat="1" applyFont="1" applyFill="1" applyBorder="1" applyAlignment="1">
      <alignment horizontal="center" vertical="center"/>
    </xf>
    <xf numFmtId="49" fontId="13" fillId="2" borderId="3" xfId="4" applyNumberFormat="1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vertical="center"/>
    </xf>
    <xf numFmtId="178" fontId="13" fillId="2" borderId="3" xfId="1" applyNumberFormat="1" applyFont="1" applyFill="1" applyBorder="1" applyAlignment="1">
      <alignment vertical="center"/>
    </xf>
    <xf numFmtId="178" fontId="13" fillId="2" borderId="2" xfId="1" applyNumberFormat="1" applyFont="1" applyFill="1" applyBorder="1" applyAlignment="1">
      <alignment vertical="center"/>
    </xf>
    <xf numFmtId="49" fontId="13" fillId="2" borderId="2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2" fontId="13" fillId="2" borderId="2" xfId="1" applyNumberFormat="1" applyFont="1" applyFill="1" applyBorder="1" applyAlignment="1">
      <alignment vertical="center"/>
    </xf>
    <xf numFmtId="176" fontId="15" fillId="2" borderId="7" xfId="0" applyNumberFormat="1" applyFont="1" applyFill="1" applyBorder="1" applyAlignment="1">
      <alignment horizontal="center" vertical="center"/>
    </xf>
    <xf numFmtId="178" fontId="13" fillId="2" borderId="5" xfId="1" applyNumberFormat="1" applyFont="1" applyFill="1" applyBorder="1" applyAlignment="1">
      <alignment vertical="center" shrinkToFit="1"/>
    </xf>
    <xf numFmtId="176" fontId="15" fillId="2" borderId="6" xfId="0" applyNumberFormat="1" applyFont="1" applyFill="1" applyBorder="1" applyAlignment="1">
      <alignment horizontal="center" vertical="center"/>
    </xf>
    <xf numFmtId="178" fontId="13" fillId="2" borderId="2" xfId="1" applyNumberFormat="1" applyFont="1" applyFill="1" applyBorder="1" applyAlignment="1">
      <alignment vertical="center" shrinkToFit="1"/>
    </xf>
    <xf numFmtId="178" fontId="13" fillId="2" borderId="3" xfId="1" applyNumberFormat="1" applyFont="1" applyFill="1" applyBorder="1" applyAlignment="1">
      <alignment vertical="center" shrinkToFit="1"/>
    </xf>
    <xf numFmtId="176" fontId="13" fillId="2" borderId="16" xfId="3" applyNumberFormat="1" applyFont="1" applyFill="1" applyBorder="1" applyAlignment="1">
      <alignment horizontal="center" vertical="center"/>
    </xf>
    <xf numFmtId="176" fontId="13" fillId="2" borderId="17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176" fontId="13" fillId="2" borderId="4" xfId="3" applyNumberFormat="1" applyFont="1" applyFill="1" applyBorder="1" applyAlignment="1">
      <alignment horizontal="center" vertical="center" wrapText="1"/>
    </xf>
    <xf numFmtId="176" fontId="13" fillId="2" borderId="13" xfId="3" applyNumberFormat="1" applyFont="1" applyFill="1" applyBorder="1" applyAlignment="1">
      <alignment horizontal="center" vertical="center"/>
    </xf>
    <xf numFmtId="176" fontId="13" fillId="2" borderId="14" xfId="3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13" fillId="2" borderId="12" xfId="3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76" fontId="13" fillId="2" borderId="8" xfId="3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77" fontId="14" fillId="2" borderId="2" xfId="4" applyNumberFormat="1" applyFont="1" applyFill="1" applyBorder="1" applyAlignment="1">
      <alignment horizontal="center" vertical="center"/>
    </xf>
    <xf numFmtId="176" fontId="13" fillId="2" borderId="13" xfId="3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6" fontId="13" fillId="2" borderId="2" xfId="3" quotePrefix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3" fillId="2" borderId="2" xfId="3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49" fontId="13" fillId="2" borderId="4" xfId="2" applyNumberFormat="1" applyFont="1" applyFill="1" applyBorder="1" applyAlignment="1">
      <alignment horizontal="center" vertical="center" textRotation="255" wrapText="1"/>
    </xf>
    <xf numFmtId="49" fontId="16" fillId="2" borderId="12" xfId="0" applyNumberFormat="1" applyFont="1" applyFill="1" applyBorder="1" applyAlignment="1">
      <alignment vertical="center" textRotation="255" wrapText="1"/>
    </xf>
    <xf numFmtId="49" fontId="16" fillId="2" borderId="3" xfId="0" applyNumberFormat="1" applyFont="1" applyFill="1" applyBorder="1" applyAlignment="1">
      <alignment vertical="center" textRotation="255" wrapText="1"/>
    </xf>
    <xf numFmtId="49" fontId="13" fillId="2" borderId="4" xfId="2" applyNumberFormat="1" applyFont="1" applyFill="1" applyBorder="1" applyAlignment="1">
      <alignment horizontal="center" vertical="center" textRotation="255" shrinkToFit="1"/>
    </xf>
    <xf numFmtId="49" fontId="16" fillId="2" borderId="12" xfId="0" applyNumberFormat="1" applyFont="1" applyFill="1" applyBorder="1" applyAlignment="1">
      <alignment vertical="center" textRotation="255" shrinkToFit="1"/>
    </xf>
    <xf numFmtId="49" fontId="16" fillId="2" borderId="3" xfId="0" applyNumberFormat="1" applyFont="1" applyFill="1" applyBorder="1" applyAlignment="1">
      <alignment vertical="center" textRotation="255" shrinkToFit="1"/>
    </xf>
    <xf numFmtId="177" fontId="14" fillId="2" borderId="8" xfId="4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77" fontId="14" fillId="2" borderId="10" xfId="4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T11" xfId="2" xr:uid="{00000000-0005-0000-0000-000002000000}"/>
    <cellStyle name="標準_T51" xfId="3" xr:uid="{00000000-0005-0000-0000-000003000000}"/>
    <cellStyle name="標準_入力画面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14"/>
  <sheetViews>
    <sheetView zoomScaleNormal="100" zoomScaleSheetLayoutView="100" workbookViewId="0">
      <pane xSplit="2" ySplit="6" topLeftCell="C7" activePane="bottomRight" state="frozenSplit"/>
      <selection pane="topRight" activeCell="F1" sqref="F1"/>
      <selection pane="bottomLeft" activeCell="A4" sqref="A4"/>
      <selection pane="bottomRight" activeCell="L7" sqref="L7"/>
    </sheetView>
  </sheetViews>
  <sheetFormatPr defaultColWidth="13.21875" defaultRowHeight="13.2"/>
  <cols>
    <col min="1" max="1" width="5.77734375" style="10" customWidth="1"/>
    <col min="2" max="2" width="7.88671875" style="10" customWidth="1"/>
    <col min="3" max="3" width="15.6640625" style="10" customWidth="1"/>
    <col min="4" max="22" width="7.44140625" style="11" customWidth="1"/>
    <col min="23" max="23" width="9.33203125" style="11" customWidth="1"/>
    <col min="24" max="24" width="7.77734375" style="11" customWidth="1"/>
    <col min="25" max="25" width="7.33203125" style="11" customWidth="1"/>
    <col min="26" max="27" width="13.21875" style="1" customWidth="1"/>
    <col min="28" max="16384" width="13.21875" style="10"/>
  </cols>
  <sheetData>
    <row r="1" spans="1:27" s="2" customFormat="1" ht="21" customHeight="1">
      <c r="A1" s="15" t="s">
        <v>35</v>
      </c>
      <c r="B1" s="16"/>
      <c r="C1" s="16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"/>
      <c r="AA1" s="1"/>
    </row>
    <row r="2" spans="1:27" s="2" customFormat="1" ht="20.25" customHeight="1">
      <c r="A2" s="38" t="s">
        <v>7</v>
      </c>
      <c r="B2" s="40" t="s">
        <v>8</v>
      </c>
      <c r="C2" s="38" t="s">
        <v>36</v>
      </c>
      <c r="D2" s="51" t="s">
        <v>13</v>
      </c>
      <c r="E2" s="52"/>
      <c r="F2" s="52"/>
      <c r="G2" s="52"/>
      <c r="H2" s="53"/>
      <c r="I2" s="51" t="s">
        <v>16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43" t="s">
        <v>17</v>
      </c>
      <c r="X2" s="43" t="s">
        <v>5</v>
      </c>
      <c r="Y2" s="43" t="s">
        <v>6</v>
      </c>
      <c r="Z2" s="1"/>
      <c r="AA2" s="1"/>
    </row>
    <row r="3" spans="1:27" s="4" customFormat="1" ht="15" customHeight="1">
      <c r="A3" s="39"/>
      <c r="B3" s="41"/>
      <c r="C3" s="38"/>
      <c r="D3" s="44" t="s">
        <v>1</v>
      </c>
      <c r="E3" s="45"/>
      <c r="F3" s="43" t="s">
        <v>18</v>
      </c>
      <c r="G3" s="43" t="s">
        <v>19</v>
      </c>
      <c r="H3" s="43" t="s">
        <v>2</v>
      </c>
      <c r="I3" s="43" t="s">
        <v>3</v>
      </c>
      <c r="J3" s="44" t="s">
        <v>20</v>
      </c>
      <c r="K3" s="67"/>
      <c r="L3" s="43" t="s">
        <v>21</v>
      </c>
      <c r="M3" s="43" t="s">
        <v>29</v>
      </c>
      <c r="N3" s="43" t="s">
        <v>22</v>
      </c>
      <c r="O3" s="43" t="s">
        <v>4</v>
      </c>
      <c r="P3" s="43" t="s">
        <v>23</v>
      </c>
      <c r="Q3" s="43" t="s">
        <v>24</v>
      </c>
      <c r="R3" s="58" t="s">
        <v>30</v>
      </c>
      <c r="S3" s="59"/>
      <c r="T3" s="60"/>
      <c r="U3" s="58" t="s">
        <v>9</v>
      </c>
      <c r="V3" s="60"/>
      <c r="W3" s="41"/>
      <c r="X3" s="41"/>
      <c r="Y3" s="41"/>
      <c r="Z3" s="3"/>
      <c r="AA3" s="3"/>
    </row>
    <row r="4" spans="1:27" s="4" customFormat="1" ht="15" customHeight="1">
      <c r="A4" s="39"/>
      <c r="B4" s="41"/>
      <c r="C4" s="38"/>
      <c r="D4" s="46"/>
      <c r="E4" s="47"/>
      <c r="F4" s="48"/>
      <c r="G4" s="48"/>
      <c r="H4" s="48"/>
      <c r="I4" s="48"/>
      <c r="J4" s="35"/>
      <c r="K4" s="64" t="s">
        <v>27</v>
      </c>
      <c r="L4" s="48"/>
      <c r="M4" s="48"/>
      <c r="N4" s="48"/>
      <c r="O4" s="48"/>
      <c r="P4" s="48"/>
      <c r="Q4" s="48"/>
      <c r="R4" s="61"/>
      <c r="S4" s="62"/>
      <c r="T4" s="63"/>
      <c r="U4" s="61"/>
      <c r="V4" s="63"/>
      <c r="W4" s="41"/>
      <c r="X4" s="41"/>
      <c r="Y4" s="41"/>
      <c r="Z4" s="3"/>
      <c r="AA4" s="3"/>
    </row>
    <row r="5" spans="1:27" s="4" customFormat="1" ht="14.25" customHeight="1">
      <c r="A5" s="39"/>
      <c r="B5" s="41"/>
      <c r="C5" s="38"/>
      <c r="D5" s="66" t="s">
        <v>25</v>
      </c>
      <c r="E5" s="66" t="s">
        <v>26</v>
      </c>
      <c r="F5" s="48"/>
      <c r="G5" s="48"/>
      <c r="H5" s="48"/>
      <c r="I5" s="48"/>
      <c r="J5" s="35"/>
      <c r="K5" s="65"/>
      <c r="L5" s="48"/>
      <c r="M5" s="48"/>
      <c r="N5" s="48"/>
      <c r="O5" s="48"/>
      <c r="P5" s="48"/>
      <c r="Q5" s="48"/>
      <c r="R5" s="54" t="s">
        <v>31</v>
      </c>
      <c r="S5" s="54" t="s">
        <v>32</v>
      </c>
      <c r="T5" s="54" t="s">
        <v>33</v>
      </c>
      <c r="U5" s="54" t="s">
        <v>31</v>
      </c>
      <c r="V5" s="54" t="s">
        <v>32</v>
      </c>
      <c r="W5" s="41"/>
      <c r="X5" s="41"/>
      <c r="Y5" s="41"/>
      <c r="Z5" s="3"/>
      <c r="AA5" s="3"/>
    </row>
    <row r="6" spans="1:27" s="5" customFormat="1" ht="17.25" customHeight="1">
      <c r="A6" s="39"/>
      <c r="B6" s="42"/>
      <c r="C6" s="38"/>
      <c r="D6" s="65"/>
      <c r="E6" s="65"/>
      <c r="F6" s="42"/>
      <c r="G6" s="42"/>
      <c r="H6" s="42"/>
      <c r="I6" s="49"/>
      <c r="J6" s="36"/>
      <c r="K6" s="65"/>
      <c r="L6" s="50"/>
      <c r="M6" s="50"/>
      <c r="N6" s="49"/>
      <c r="O6" s="49"/>
      <c r="P6" s="49"/>
      <c r="Q6" s="49"/>
      <c r="R6" s="55"/>
      <c r="S6" s="55"/>
      <c r="T6" s="55"/>
      <c r="U6" s="55"/>
      <c r="V6" s="55"/>
      <c r="W6" s="42"/>
      <c r="X6" s="42"/>
      <c r="Y6" s="42"/>
      <c r="Z6" s="3"/>
      <c r="AA6" s="3"/>
    </row>
    <row r="7" spans="1:27" s="6" customFormat="1" ht="32.25" customHeight="1">
      <c r="A7" s="57">
        <v>208</v>
      </c>
      <c r="B7" s="56" t="s">
        <v>207</v>
      </c>
      <c r="C7" s="37" t="s">
        <v>37</v>
      </c>
      <c r="D7" s="34">
        <f>'表5-2 土地利用面積'!G248</f>
        <v>24.9</v>
      </c>
      <c r="E7" s="34">
        <f>'表5-2 土地利用面積'!H248</f>
        <v>17.219999999999995</v>
      </c>
      <c r="F7" s="34">
        <f>'表5-2 土地利用面積'!I248</f>
        <v>0.04</v>
      </c>
      <c r="G7" s="34">
        <f>'表5-2 土地利用面積'!J248</f>
        <v>15.149999999999993</v>
      </c>
      <c r="H7" s="34">
        <f>'表5-2 土地利用面積'!K248</f>
        <v>2.3199999999999998</v>
      </c>
      <c r="I7" s="34">
        <f>'表5-2 土地利用面積'!L248</f>
        <v>290.47000000000008</v>
      </c>
      <c r="J7" s="34">
        <f>'表5-2 土地利用面積'!M248</f>
        <v>60.949999999999996</v>
      </c>
      <c r="K7" s="34">
        <f>'表5-2 土地利用面積'!N248</f>
        <v>6.9499999999999993</v>
      </c>
      <c r="L7" s="34">
        <f>'表5-2 土地利用面積'!O248</f>
        <v>24.27</v>
      </c>
      <c r="M7" s="34">
        <f>'表5-2 土地利用面積'!P248</f>
        <v>0.12000000000000001</v>
      </c>
      <c r="N7" s="34">
        <f>'表5-2 土地利用面積'!Q248</f>
        <v>63.349999999999952</v>
      </c>
      <c r="O7" s="34">
        <f>'表5-2 土地利用面積'!R248</f>
        <v>109.81999999999994</v>
      </c>
      <c r="P7" s="34">
        <f>'表5-2 土地利用面積'!S248</f>
        <v>5.69</v>
      </c>
      <c r="Q7" s="34">
        <f>'表5-2 土地利用面積'!T248</f>
        <v>9.399999999999995</v>
      </c>
      <c r="R7" s="34">
        <f>'表5-2 土地利用面積'!U248</f>
        <v>0</v>
      </c>
      <c r="S7" s="34">
        <f>'表5-2 土地利用面積'!V248</f>
        <v>0.64</v>
      </c>
      <c r="T7" s="34">
        <f>'表5-2 土地利用面積'!W248</f>
        <v>0.53</v>
      </c>
      <c r="U7" s="34">
        <f>'表5-2 土地利用面積'!X248</f>
        <v>23.309999999999995</v>
      </c>
      <c r="V7" s="34">
        <f>'表5-2 土地利用面積'!Y248</f>
        <v>17.81999999999999</v>
      </c>
      <c r="W7" s="34">
        <f>SUM(D7:J7,L7:V7)</f>
        <v>665.99999999999977</v>
      </c>
      <c r="X7" s="34">
        <f>W7-Y7</f>
        <v>453.31999999999977</v>
      </c>
      <c r="Y7" s="34">
        <f>'表5-2 土地利用面積'!AB248</f>
        <v>212.68</v>
      </c>
    </row>
    <row r="8" spans="1:27" s="6" customFormat="1" ht="32.25" customHeight="1">
      <c r="A8" s="57"/>
      <c r="B8" s="56"/>
      <c r="C8" s="37" t="s">
        <v>38</v>
      </c>
      <c r="D8" s="33">
        <f>'表5-2 土地利用面積'!G249</f>
        <v>69.81</v>
      </c>
      <c r="E8" s="33">
        <f>'表5-2 土地利用面積'!H249</f>
        <v>17.349999999999994</v>
      </c>
      <c r="F8" s="33">
        <f>'表5-2 土地利用面積'!I249</f>
        <v>0</v>
      </c>
      <c r="G8" s="33">
        <f>'表5-2 土地利用面積'!J249</f>
        <v>8.0900000000000016</v>
      </c>
      <c r="H8" s="33">
        <f>'表5-2 土地利用面積'!K249</f>
        <v>4.3500000000000005</v>
      </c>
      <c r="I8" s="33">
        <f>'表5-2 土地利用面積'!L249</f>
        <v>46.879999999999988</v>
      </c>
      <c r="J8" s="33">
        <f>'表5-2 土地利用面積'!M249</f>
        <v>11.36</v>
      </c>
      <c r="K8" s="33">
        <f>'表5-2 土地利用面積'!N249</f>
        <v>5.6400000000000006</v>
      </c>
      <c r="L8" s="33">
        <f>'表5-2 土地利用面積'!O249</f>
        <v>17.989999999999995</v>
      </c>
      <c r="M8" s="33">
        <f>'表5-2 土地利用面積'!P249</f>
        <v>6.9999999999999993E-2</v>
      </c>
      <c r="N8" s="33">
        <f>'表5-2 土地利用面積'!Q249</f>
        <v>8.59</v>
      </c>
      <c r="O8" s="33">
        <f>'表5-2 土地利用面積'!R249</f>
        <v>29.19</v>
      </c>
      <c r="P8" s="33">
        <f>'表5-2 土地利用面積'!S249</f>
        <v>1.92</v>
      </c>
      <c r="Q8" s="33">
        <f>'表5-2 土地利用面積'!T249</f>
        <v>0.25</v>
      </c>
      <c r="R8" s="33">
        <f>'表5-2 土地利用面積'!U249</f>
        <v>0</v>
      </c>
      <c r="S8" s="33">
        <f>'表5-2 土地利用面積'!V249</f>
        <v>0.31000000000000005</v>
      </c>
      <c r="T8" s="33">
        <f>'表5-2 土地利用面積'!W249</f>
        <v>0</v>
      </c>
      <c r="U8" s="33">
        <f>'表5-2 土地利用面積'!X249</f>
        <v>3.3300000000000005</v>
      </c>
      <c r="V8" s="33">
        <f>'表5-2 土地利用面積'!Y249</f>
        <v>8.6600000000000019</v>
      </c>
      <c r="W8" s="34">
        <f>SUM(D8:J8,L8:V8)</f>
        <v>228.14999999999998</v>
      </c>
      <c r="X8" s="33">
        <f>W8-Y8</f>
        <v>170.11999999999998</v>
      </c>
      <c r="Y8" s="33">
        <f>'表5-2 土地利用面積'!AB249</f>
        <v>58.03</v>
      </c>
    </row>
    <row r="9" spans="1:27" s="6" customFormat="1" ht="32.25" customHeight="1">
      <c r="A9" s="57"/>
      <c r="B9" s="56"/>
      <c r="C9" s="37" t="s">
        <v>39</v>
      </c>
      <c r="D9" s="33">
        <f>SUM(D7:D8)</f>
        <v>94.710000000000008</v>
      </c>
      <c r="E9" s="33">
        <f t="shared" ref="E9:V9" si="0">SUM(E7:E8)</f>
        <v>34.569999999999993</v>
      </c>
      <c r="F9" s="33">
        <f t="shared" si="0"/>
        <v>0.04</v>
      </c>
      <c r="G9" s="33">
        <f t="shared" si="0"/>
        <v>23.239999999999995</v>
      </c>
      <c r="H9" s="33">
        <f t="shared" si="0"/>
        <v>6.67</v>
      </c>
      <c r="I9" s="33">
        <f t="shared" si="0"/>
        <v>337.35000000000008</v>
      </c>
      <c r="J9" s="33">
        <f t="shared" si="0"/>
        <v>72.31</v>
      </c>
      <c r="K9" s="33">
        <f t="shared" si="0"/>
        <v>12.59</v>
      </c>
      <c r="L9" s="33">
        <f t="shared" si="0"/>
        <v>42.259999999999991</v>
      </c>
      <c r="M9" s="33">
        <f t="shared" si="0"/>
        <v>0.19</v>
      </c>
      <c r="N9" s="33">
        <f t="shared" si="0"/>
        <v>71.939999999999955</v>
      </c>
      <c r="O9" s="33">
        <f t="shared" si="0"/>
        <v>139.00999999999993</v>
      </c>
      <c r="P9" s="33">
        <f t="shared" si="0"/>
        <v>7.61</v>
      </c>
      <c r="Q9" s="33">
        <f t="shared" si="0"/>
        <v>9.649999999999995</v>
      </c>
      <c r="R9" s="33">
        <f t="shared" si="0"/>
        <v>0</v>
      </c>
      <c r="S9" s="33">
        <f t="shared" si="0"/>
        <v>0.95000000000000007</v>
      </c>
      <c r="T9" s="33">
        <f t="shared" si="0"/>
        <v>0.53</v>
      </c>
      <c r="U9" s="33">
        <f t="shared" si="0"/>
        <v>26.639999999999997</v>
      </c>
      <c r="V9" s="33">
        <f t="shared" si="0"/>
        <v>26.47999999999999</v>
      </c>
      <c r="W9" s="33">
        <f>SUM(W7:W8)</f>
        <v>894.14999999999975</v>
      </c>
      <c r="X9" s="33">
        <f>SUM(X7:X8)</f>
        <v>623.43999999999971</v>
      </c>
      <c r="Y9" s="33">
        <f>SUM(Y7:Y8)</f>
        <v>270.71000000000004</v>
      </c>
    </row>
    <row r="10" spans="1:27" s="4" customFormat="1" ht="10.8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6"/>
      <c r="AA10" s="3"/>
    </row>
    <row r="11" spans="1:27" s="4" customFormat="1" ht="10.8"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3"/>
      <c r="AA11" s="3"/>
    </row>
    <row r="14" spans="1:27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</sheetData>
  <mergeCells count="32">
    <mergeCell ref="V5:V6"/>
    <mergeCell ref="C2:C6"/>
    <mergeCell ref="B7:B9"/>
    <mergeCell ref="A7:A9"/>
    <mergeCell ref="Q3:Q6"/>
    <mergeCell ref="R3:T4"/>
    <mergeCell ref="U3:V4"/>
    <mergeCell ref="K4:K6"/>
    <mergeCell ref="D5:D6"/>
    <mergeCell ref="E5:E6"/>
    <mergeCell ref="R5:R6"/>
    <mergeCell ref="S5:S6"/>
    <mergeCell ref="T5:T6"/>
    <mergeCell ref="U5:U6"/>
    <mergeCell ref="J3:K3"/>
    <mergeCell ref="L3:L6"/>
    <mergeCell ref="A2:A6"/>
    <mergeCell ref="B2:B6"/>
    <mergeCell ref="W2:W6"/>
    <mergeCell ref="X2:X6"/>
    <mergeCell ref="Y2:Y6"/>
    <mergeCell ref="D3:E4"/>
    <mergeCell ref="F3:F6"/>
    <mergeCell ref="G3:G6"/>
    <mergeCell ref="H3:H6"/>
    <mergeCell ref="I3:I6"/>
    <mergeCell ref="M3:M6"/>
    <mergeCell ref="N3:N6"/>
    <mergeCell ref="O3:O6"/>
    <mergeCell ref="P3:P6"/>
    <mergeCell ref="D2:H2"/>
    <mergeCell ref="I2:V2"/>
  </mergeCells>
  <phoneticPr fontId="4"/>
  <printOptions horizontalCentered="1" gridLinesSet="0"/>
  <pageMargins left="0.39370078740157483" right="0.39370078740157483" top="0.98425196850393704" bottom="0.59055118110236227" header="0.51181102362204722" footer="0.39370078740157483"/>
  <pageSetup paperSize="9" scale="72" orientation="landscape" r:id="rId1"/>
  <headerFooter alignWithMargins="0">
    <oddFooter>&amp;C&amp;"ＭＳ Ｐ明朝,標準"&amp;12&amp;P/&amp;N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AH255"/>
  <sheetViews>
    <sheetView tabSelected="1" zoomScaleNormal="100" zoomScaleSheetLayoutView="100" workbookViewId="0">
      <pane xSplit="6" ySplit="6" topLeftCell="G7" activePane="bottomRight" state="frozenSplit"/>
      <selection pane="topRight" activeCell="F1" sqref="F1"/>
      <selection pane="bottomLeft" activeCell="A4" sqref="A4"/>
      <selection pane="bottomRight" activeCell="AD16" sqref="AD16"/>
    </sheetView>
  </sheetViews>
  <sheetFormatPr defaultColWidth="13.21875" defaultRowHeight="13.2"/>
  <cols>
    <col min="1" max="1" width="5.77734375" style="10" customWidth="1"/>
    <col min="2" max="2" width="7.88671875" style="10" customWidth="1"/>
    <col min="3" max="3" width="6.109375" style="10" customWidth="1"/>
    <col min="4" max="6" width="3.44140625" style="10" customWidth="1"/>
    <col min="7" max="25" width="7.44140625" style="11" customWidth="1"/>
    <col min="26" max="26" width="9.33203125" style="11" customWidth="1"/>
    <col min="27" max="27" width="7.77734375" style="11" customWidth="1"/>
    <col min="28" max="28" width="7.33203125" style="11" customWidth="1"/>
    <col min="29" max="29" width="13.21875" style="1" customWidth="1"/>
    <col min="30" max="16384" width="13.21875" style="10"/>
  </cols>
  <sheetData>
    <row r="1" spans="1:34" s="2" customFormat="1" ht="21" customHeight="1">
      <c r="A1" s="15" t="s">
        <v>14</v>
      </c>
      <c r="B1" s="16"/>
      <c r="C1" s="17"/>
      <c r="D1" s="18"/>
      <c r="E1" s="18"/>
      <c r="F1" s="18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"/>
    </row>
    <row r="2" spans="1:34" s="2" customFormat="1" ht="20.25" customHeight="1">
      <c r="A2" s="40" t="s">
        <v>7</v>
      </c>
      <c r="B2" s="40" t="s">
        <v>8</v>
      </c>
      <c r="C2" s="40" t="s">
        <v>0</v>
      </c>
      <c r="D2" s="68" t="s">
        <v>15</v>
      </c>
      <c r="E2" s="71" t="s">
        <v>34</v>
      </c>
      <c r="F2" s="71" t="s">
        <v>28</v>
      </c>
      <c r="G2" s="51" t="s">
        <v>13</v>
      </c>
      <c r="H2" s="52"/>
      <c r="I2" s="52"/>
      <c r="J2" s="52"/>
      <c r="K2" s="53"/>
      <c r="L2" s="51" t="s">
        <v>16</v>
      </c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Z2" s="43" t="s">
        <v>17</v>
      </c>
      <c r="AA2" s="43" t="s">
        <v>5</v>
      </c>
      <c r="AB2" s="43" t="s">
        <v>6</v>
      </c>
      <c r="AC2" s="1"/>
    </row>
    <row r="3" spans="1:34" s="4" customFormat="1" ht="15" customHeight="1">
      <c r="A3" s="41"/>
      <c r="B3" s="41"/>
      <c r="C3" s="41"/>
      <c r="D3" s="69"/>
      <c r="E3" s="72"/>
      <c r="F3" s="72"/>
      <c r="G3" s="44" t="s">
        <v>1</v>
      </c>
      <c r="H3" s="45"/>
      <c r="I3" s="43" t="s">
        <v>18</v>
      </c>
      <c r="J3" s="43" t="s">
        <v>19</v>
      </c>
      <c r="K3" s="43" t="s">
        <v>2</v>
      </c>
      <c r="L3" s="43" t="s">
        <v>3</v>
      </c>
      <c r="M3" s="44" t="s">
        <v>20</v>
      </c>
      <c r="N3" s="67"/>
      <c r="O3" s="43" t="s">
        <v>21</v>
      </c>
      <c r="P3" s="43" t="s">
        <v>29</v>
      </c>
      <c r="Q3" s="43" t="s">
        <v>22</v>
      </c>
      <c r="R3" s="43" t="s">
        <v>4</v>
      </c>
      <c r="S3" s="43" t="s">
        <v>23</v>
      </c>
      <c r="T3" s="43" t="s">
        <v>24</v>
      </c>
      <c r="U3" s="58" t="s">
        <v>30</v>
      </c>
      <c r="V3" s="59"/>
      <c r="W3" s="60"/>
      <c r="X3" s="58" t="s">
        <v>9</v>
      </c>
      <c r="Y3" s="60"/>
      <c r="Z3" s="41"/>
      <c r="AA3" s="41"/>
      <c r="AB3" s="41"/>
      <c r="AC3" s="3"/>
    </row>
    <row r="4" spans="1:34" s="4" customFormat="1" ht="15" customHeight="1">
      <c r="A4" s="41"/>
      <c r="B4" s="41"/>
      <c r="C4" s="41"/>
      <c r="D4" s="69"/>
      <c r="E4" s="72"/>
      <c r="F4" s="72"/>
      <c r="G4" s="46"/>
      <c r="H4" s="47"/>
      <c r="I4" s="48"/>
      <c r="J4" s="48"/>
      <c r="K4" s="48"/>
      <c r="L4" s="48"/>
      <c r="M4" s="35"/>
      <c r="N4" s="64" t="s">
        <v>27</v>
      </c>
      <c r="O4" s="48"/>
      <c r="P4" s="48"/>
      <c r="Q4" s="48"/>
      <c r="R4" s="48"/>
      <c r="S4" s="48"/>
      <c r="T4" s="48"/>
      <c r="U4" s="61"/>
      <c r="V4" s="62"/>
      <c r="W4" s="63"/>
      <c r="X4" s="61"/>
      <c r="Y4" s="63"/>
      <c r="Z4" s="41"/>
      <c r="AA4" s="41"/>
      <c r="AB4" s="41"/>
      <c r="AC4" s="3"/>
    </row>
    <row r="5" spans="1:34" s="4" customFormat="1" ht="14.25" customHeight="1">
      <c r="A5" s="41"/>
      <c r="B5" s="41"/>
      <c r="C5" s="41"/>
      <c r="D5" s="69"/>
      <c r="E5" s="72"/>
      <c r="F5" s="72"/>
      <c r="G5" s="66" t="s">
        <v>25</v>
      </c>
      <c r="H5" s="66" t="s">
        <v>26</v>
      </c>
      <c r="I5" s="48"/>
      <c r="J5" s="48"/>
      <c r="K5" s="48"/>
      <c r="L5" s="48"/>
      <c r="M5" s="35"/>
      <c r="N5" s="65"/>
      <c r="O5" s="48"/>
      <c r="P5" s="48"/>
      <c r="Q5" s="48"/>
      <c r="R5" s="48"/>
      <c r="S5" s="48"/>
      <c r="T5" s="48"/>
      <c r="U5" s="54" t="s">
        <v>31</v>
      </c>
      <c r="V5" s="54" t="s">
        <v>32</v>
      </c>
      <c r="W5" s="54" t="s">
        <v>33</v>
      </c>
      <c r="X5" s="54" t="s">
        <v>31</v>
      </c>
      <c r="Y5" s="54" t="s">
        <v>32</v>
      </c>
      <c r="Z5" s="41"/>
      <c r="AA5" s="41"/>
      <c r="AB5" s="41"/>
      <c r="AC5" s="3"/>
    </row>
    <row r="6" spans="1:34" s="5" customFormat="1" ht="17.25" customHeight="1">
      <c r="A6" s="42"/>
      <c r="B6" s="42"/>
      <c r="C6" s="42"/>
      <c r="D6" s="70"/>
      <c r="E6" s="73"/>
      <c r="F6" s="73"/>
      <c r="G6" s="65"/>
      <c r="H6" s="65"/>
      <c r="I6" s="42"/>
      <c r="J6" s="42"/>
      <c r="K6" s="42"/>
      <c r="L6" s="49"/>
      <c r="M6" s="36"/>
      <c r="N6" s="65"/>
      <c r="O6" s="50"/>
      <c r="P6" s="50"/>
      <c r="Q6" s="49"/>
      <c r="R6" s="49"/>
      <c r="S6" s="49"/>
      <c r="T6" s="49"/>
      <c r="U6" s="55"/>
      <c r="V6" s="55"/>
      <c r="W6" s="55"/>
      <c r="X6" s="55"/>
      <c r="Y6" s="55"/>
      <c r="Z6" s="42"/>
      <c r="AA6" s="42"/>
      <c r="AB6" s="42"/>
      <c r="AC6" s="3"/>
    </row>
    <row r="7" spans="1:34" s="6" customFormat="1" ht="16.5" customHeight="1">
      <c r="A7" s="21">
        <v>208</v>
      </c>
      <c r="B7" s="22" t="s">
        <v>40</v>
      </c>
      <c r="C7" s="22" t="s">
        <v>41</v>
      </c>
      <c r="D7" s="22" t="s">
        <v>42</v>
      </c>
      <c r="E7" s="23">
        <v>2</v>
      </c>
      <c r="F7" s="23">
        <v>13</v>
      </c>
      <c r="G7" s="24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6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f>SUM(G7:M7,O7:Y7)</f>
        <v>0</v>
      </c>
      <c r="AA7" s="25">
        <f t="shared" ref="AA7:AA51" si="0">Z7-AB7</f>
        <v>0</v>
      </c>
      <c r="AB7" s="26">
        <f>IF(F7=12,Z7,SUM(J7,K7,N7,Q7,R7,S7,T7))</f>
        <v>0</v>
      </c>
      <c r="AD7" s="7"/>
      <c r="AH7" s="7"/>
    </row>
    <row r="8" spans="1:34" s="6" customFormat="1" ht="16.5" customHeight="1">
      <c r="A8" s="21">
        <v>208</v>
      </c>
      <c r="B8" s="22" t="s">
        <v>40</v>
      </c>
      <c r="C8" s="27" t="s">
        <v>43</v>
      </c>
      <c r="D8" s="27" t="s">
        <v>44</v>
      </c>
      <c r="E8" s="28">
        <v>1</v>
      </c>
      <c r="F8" s="28">
        <v>7</v>
      </c>
      <c r="G8" s="29">
        <v>0</v>
      </c>
      <c r="H8" s="26">
        <v>0.5</v>
      </c>
      <c r="I8" s="26">
        <v>0.04</v>
      </c>
      <c r="J8" s="26">
        <v>0.01</v>
      </c>
      <c r="K8" s="26">
        <v>0.02</v>
      </c>
      <c r="L8" s="26">
        <v>0.98999999999999977</v>
      </c>
      <c r="M8" s="26">
        <v>7.0000000000000007E-2</v>
      </c>
      <c r="N8" s="26">
        <v>0</v>
      </c>
      <c r="O8" s="26">
        <v>0</v>
      </c>
      <c r="P8" s="26">
        <v>0</v>
      </c>
      <c r="Q8" s="26">
        <v>0.16</v>
      </c>
      <c r="R8" s="26">
        <v>0.84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0.04</v>
      </c>
      <c r="Y8" s="26">
        <v>0.09</v>
      </c>
      <c r="Z8" s="25">
        <f t="shared" ref="Z8:Z71" si="1">SUM(G8:M8,O8:Y8)</f>
        <v>2.76</v>
      </c>
      <c r="AA8" s="25">
        <f t="shared" si="0"/>
        <v>1.7299999999999998</v>
      </c>
      <c r="AB8" s="26">
        <f t="shared" ref="AB8:AB71" si="2">IF(F8=12,Z8,SUM(J8,K8,N8,Q8,R8,S8,T8))</f>
        <v>1.03</v>
      </c>
      <c r="AD8" s="7"/>
      <c r="AH8" s="7"/>
    </row>
    <row r="9" spans="1:34" s="6" customFormat="1" ht="16.5" customHeight="1">
      <c r="A9" s="21">
        <v>208</v>
      </c>
      <c r="B9" s="22" t="s">
        <v>40</v>
      </c>
      <c r="C9" s="27" t="s">
        <v>43</v>
      </c>
      <c r="D9" s="27" t="s">
        <v>45</v>
      </c>
      <c r="E9" s="28">
        <v>1</v>
      </c>
      <c r="F9" s="28">
        <v>3</v>
      </c>
      <c r="G9" s="29">
        <v>0</v>
      </c>
      <c r="H9" s="26">
        <v>0.02</v>
      </c>
      <c r="I9" s="26">
        <v>0</v>
      </c>
      <c r="J9" s="26">
        <v>0</v>
      </c>
      <c r="K9" s="26">
        <v>0</v>
      </c>
      <c r="L9" s="26">
        <v>0.21000000000000008</v>
      </c>
      <c r="M9" s="26">
        <v>0</v>
      </c>
      <c r="N9" s="26">
        <v>0</v>
      </c>
      <c r="O9" s="26">
        <v>0</v>
      </c>
      <c r="P9" s="26">
        <v>0</v>
      </c>
      <c r="Q9" s="26">
        <v>0.01</v>
      </c>
      <c r="R9" s="26">
        <v>0.05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0.03</v>
      </c>
      <c r="Y9" s="26">
        <v>0.08</v>
      </c>
      <c r="Z9" s="25">
        <f t="shared" si="1"/>
        <v>0.40000000000000008</v>
      </c>
      <c r="AA9" s="25">
        <f t="shared" si="0"/>
        <v>0.34000000000000008</v>
      </c>
      <c r="AB9" s="26">
        <f t="shared" si="2"/>
        <v>6.0000000000000005E-2</v>
      </c>
      <c r="AD9" s="7"/>
      <c r="AH9" s="7"/>
    </row>
    <row r="10" spans="1:34" s="13" customFormat="1" ht="16.5" customHeight="1">
      <c r="A10" s="21">
        <v>208</v>
      </c>
      <c r="B10" s="22" t="s">
        <v>40</v>
      </c>
      <c r="C10" s="27" t="s">
        <v>46</v>
      </c>
      <c r="D10" s="27" t="s">
        <v>42</v>
      </c>
      <c r="E10" s="28">
        <v>2</v>
      </c>
      <c r="F10" s="28">
        <v>13</v>
      </c>
      <c r="G10" s="29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5">
        <f t="shared" si="1"/>
        <v>0</v>
      </c>
      <c r="AA10" s="25">
        <f t="shared" si="0"/>
        <v>0</v>
      </c>
      <c r="AB10" s="26">
        <f t="shared" si="2"/>
        <v>0</v>
      </c>
      <c r="AC10" s="6"/>
      <c r="AD10" s="7"/>
      <c r="AH10" s="14"/>
    </row>
    <row r="11" spans="1:34" s="6" customFormat="1" ht="16.5" customHeight="1">
      <c r="A11" s="21">
        <v>208</v>
      </c>
      <c r="B11" s="22" t="s">
        <v>40</v>
      </c>
      <c r="C11" s="27" t="s">
        <v>47</v>
      </c>
      <c r="D11" s="27" t="s">
        <v>42</v>
      </c>
      <c r="E11" s="28">
        <v>2</v>
      </c>
      <c r="F11" s="28">
        <v>13</v>
      </c>
      <c r="G11" s="29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5">
        <f t="shared" si="1"/>
        <v>0</v>
      </c>
      <c r="AA11" s="25">
        <f t="shared" si="0"/>
        <v>0</v>
      </c>
      <c r="AB11" s="26">
        <f t="shared" si="2"/>
        <v>0</v>
      </c>
      <c r="AD11" s="7"/>
      <c r="AH11" s="7"/>
    </row>
    <row r="12" spans="1:34" s="6" customFormat="1" ht="16.5" customHeight="1">
      <c r="A12" s="21">
        <v>208</v>
      </c>
      <c r="B12" s="22" t="s">
        <v>40</v>
      </c>
      <c r="C12" s="27" t="s">
        <v>48</v>
      </c>
      <c r="D12" s="27" t="s">
        <v>44</v>
      </c>
      <c r="E12" s="28">
        <v>1</v>
      </c>
      <c r="F12" s="28">
        <v>3</v>
      </c>
      <c r="G12" s="29">
        <v>0</v>
      </c>
      <c r="H12" s="26">
        <v>0.4</v>
      </c>
      <c r="I12" s="26">
        <v>0</v>
      </c>
      <c r="J12" s="26">
        <v>0.08</v>
      </c>
      <c r="K12" s="26">
        <v>0</v>
      </c>
      <c r="L12" s="26">
        <v>4.6799999999999979</v>
      </c>
      <c r="M12" s="26">
        <v>0.1</v>
      </c>
      <c r="N12" s="26">
        <v>0</v>
      </c>
      <c r="O12" s="26">
        <v>0</v>
      </c>
      <c r="P12" s="26">
        <v>0</v>
      </c>
      <c r="Q12" s="26">
        <v>7.3400000000000016</v>
      </c>
      <c r="R12" s="26">
        <v>2.1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0.27</v>
      </c>
      <c r="Y12" s="26">
        <v>0.31000000000000005</v>
      </c>
      <c r="Z12" s="25">
        <f t="shared" si="1"/>
        <v>15.28</v>
      </c>
      <c r="AA12" s="25">
        <f t="shared" si="0"/>
        <v>5.759999999999998</v>
      </c>
      <c r="AB12" s="26">
        <f t="shared" si="2"/>
        <v>9.5200000000000014</v>
      </c>
      <c r="AD12" s="7"/>
      <c r="AH12" s="7"/>
    </row>
    <row r="13" spans="1:34" s="6" customFormat="1" ht="16.5" customHeight="1">
      <c r="A13" s="21">
        <v>208</v>
      </c>
      <c r="B13" s="22" t="s">
        <v>40</v>
      </c>
      <c r="C13" s="27" t="s">
        <v>48</v>
      </c>
      <c r="D13" s="27" t="s">
        <v>45</v>
      </c>
      <c r="E13" s="28">
        <v>1</v>
      </c>
      <c r="F13" s="28">
        <v>5</v>
      </c>
      <c r="G13" s="29">
        <v>0</v>
      </c>
      <c r="H13" s="26">
        <v>0.06</v>
      </c>
      <c r="I13" s="26">
        <v>0</v>
      </c>
      <c r="J13" s="26">
        <v>3.4000000000000004</v>
      </c>
      <c r="K13" s="26">
        <v>0.08</v>
      </c>
      <c r="L13" s="26">
        <v>0.55000000000000004</v>
      </c>
      <c r="M13" s="26">
        <v>0.34</v>
      </c>
      <c r="N13" s="26">
        <v>0</v>
      </c>
      <c r="O13" s="26">
        <v>0.16</v>
      </c>
      <c r="P13" s="26">
        <v>0</v>
      </c>
      <c r="Q13" s="26">
        <v>0.43</v>
      </c>
      <c r="R13" s="26">
        <v>1.5699999999999998</v>
      </c>
      <c r="S13" s="26">
        <v>0</v>
      </c>
      <c r="T13" s="26">
        <v>4.82</v>
      </c>
      <c r="U13" s="26">
        <v>0</v>
      </c>
      <c r="V13" s="26">
        <v>0</v>
      </c>
      <c r="W13" s="26">
        <v>0</v>
      </c>
      <c r="X13" s="26">
        <v>0.19000000000000003</v>
      </c>
      <c r="Y13" s="26">
        <v>7.0000000000000007E-2</v>
      </c>
      <c r="Z13" s="25">
        <f t="shared" si="1"/>
        <v>11.67</v>
      </c>
      <c r="AA13" s="25">
        <f t="shared" si="0"/>
        <v>1.3699999999999992</v>
      </c>
      <c r="AB13" s="26">
        <f t="shared" si="2"/>
        <v>10.3</v>
      </c>
      <c r="AD13" s="7"/>
      <c r="AH13" s="7"/>
    </row>
    <row r="14" spans="1:34" s="6" customFormat="1" ht="16.5" customHeight="1">
      <c r="A14" s="21">
        <v>208</v>
      </c>
      <c r="B14" s="22" t="s">
        <v>40</v>
      </c>
      <c r="C14" s="27" t="s">
        <v>48</v>
      </c>
      <c r="D14" s="27" t="s">
        <v>49</v>
      </c>
      <c r="E14" s="28">
        <v>1</v>
      </c>
      <c r="F14" s="28">
        <v>3</v>
      </c>
      <c r="G14" s="29">
        <v>0</v>
      </c>
      <c r="H14" s="26">
        <v>0</v>
      </c>
      <c r="I14" s="26">
        <v>0</v>
      </c>
      <c r="J14" s="26">
        <v>0.44</v>
      </c>
      <c r="K14" s="26">
        <v>0</v>
      </c>
      <c r="L14" s="26">
        <v>2.2200000000000002</v>
      </c>
      <c r="M14" s="26">
        <v>0.02</v>
      </c>
      <c r="N14" s="26">
        <v>0</v>
      </c>
      <c r="O14" s="26">
        <v>0</v>
      </c>
      <c r="P14" s="26">
        <v>0</v>
      </c>
      <c r="Q14" s="26">
        <v>0.25</v>
      </c>
      <c r="R14" s="26">
        <v>0.7400000000000001</v>
      </c>
      <c r="S14" s="26">
        <v>0</v>
      </c>
      <c r="T14" s="26">
        <v>0.12</v>
      </c>
      <c r="U14" s="26">
        <v>0</v>
      </c>
      <c r="V14" s="26">
        <v>0</v>
      </c>
      <c r="W14" s="26">
        <v>0</v>
      </c>
      <c r="X14" s="26">
        <v>0.15</v>
      </c>
      <c r="Y14" s="26">
        <v>0.01</v>
      </c>
      <c r="Z14" s="25">
        <f t="shared" si="1"/>
        <v>3.95</v>
      </c>
      <c r="AA14" s="25">
        <f t="shared" si="0"/>
        <v>2.4</v>
      </c>
      <c r="AB14" s="26">
        <f t="shared" si="2"/>
        <v>1.5500000000000003</v>
      </c>
      <c r="AD14" s="7"/>
      <c r="AH14" s="7"/>
    </row>
    <row r="15" spans="1:34" s="6" customFormat="1" ht="16.5" customHeight="1">
      <c r="A15" s="21">
        <v>208</v>
      </c>
      <c r="B15" s="22" t="s">
        <v>40</v>
      </c>
      <c r="C15" s="27" t="s">
        <v>50</v>
      </c>
      <c r="D15" s="27" t="s">
        <v>42</v>
      </c>
      <c r="E15" s="28">
        <v>3</v>
      </c>
      <c r="F15" s="28">
        <v>13</v>
      </c>
      <c r="G15" s="29">
        <v>0</v>
      </c>
      <c r="H15" s="26">
        <v>0.01</v>
      </c>
      <c r="I15" s="26">
        <v>0</v>
      </c>
      <c r="J15" s="26">
        <v>0</v>
      </c>
      <c r="K15" s="26">
        <v>0</v>
      </c>
      <c r="L15" s="26">
        <v>0.6</v>
      </c>
      <c r="M15" s="26">
        <v>0</v>
      </c>
      <c r="N15" s="26">
        <v>0</v>
      </c>
      <c r="O15" s="26">
        <v>0</v>
      </c>
      <c r="P15" s="26">
        <v>0</v>
      </c>
      <c r="Q15" s="26">
        <v>1.44</v>
      </c>
      <c r="R15" s="26">
        <v>0.24</v>
      </c>
      <c r="S15" s="26">
        <v>0</v>
      </c>
      <c r="T15" s="26">
        <v>0.02</v>
      </c>
      <c r="U15" s="26">
        <v>0</v>
      </c>
      <c r="V15" s="26">
        <v>0.04</v>
      </c>
      <c r="W15" s="26">
        <v>0</v>
      </c>
      <c r="X15" s="26">
        <v>0</v>
      </c>
      <c r="Y15" s="26">
        <v>0.01</v>
      </c>
      <c r="Z15" s="25">
        <f t="shared" si="1"/>
        <v>2.36</v>
      </c>
      <c r="AA15" s="25">
        <f t="shared" si="0"/>
        <v>0.65999999999999992</v>
      </c>
      <c r="AB15" s="26">
        <f t="shared" si="2"/>
        <v>1.7</v>
      </c>
      <c r="AD15" s="7"/>
      <c r="AH15" s="7"/>
    </row>
    <row r="16" spans="1:34" s="6" customFormat="1" ht="16.5" customHeight="1">
      <c r="A16" s="21">
        <v>208</v>
      </c>
      <c r="B16" s="22" t="s">
        <v>40</v>
      </c>
      <c r="C16" s="27" t="s">
        <v>51</v>
      </c>
      <c r="D16" s="27" t="s">
        <v>42</v>
      </c>
      <c r="E16" s="28">
        <v>1</v>
      </c>
      <c r="F16" s="28">
        <v>3</v>
      </c>
      <c r="G16" s="29">
        <v>0</v>
      </c>
      <c r="H16" s="26">
        <v>0.2</v>
      </c>
      <c r="I16" s="26">
        <v>0</v>
      </c>
      <c r="J16" s="26">
        <v>0</v>
      </c>
      <c r="K16" s="26">
        <v>0.29000000000000004</v>
      </c>
      <c r="L16" s="26">
        <v>2.79</v>
      </c>
      <c r="M16" s="26">
        <v>0</v>
      </c>
      <c r="N16" s="26">
        <v>0</v>
      </c>
      <c r="O16" s="26">
        <v>0.03</v>
      </c>
      <c r="P16" s="26">
        <v>0</v>
      </c>
      <c r="Q16" s="26">
        <v>1.03</v>
      </c>
      <c r="R16" s="26">
        <v>1.26</v>
      </c>
      <c r="S16" s="26">
        <v>0</v>
      </c>
      <c r="T16" s="26">
        <v>0.27</v>
      </c>
      <c r="U16" s="26">
        <v>0</v>
      </c>
      <c r="V16" s="26">
        <v>0</v>
      </c>
      <c r="W16" s="26">
        <v>0</v>
      </c>
      <c r="X16" s="26">
        <v>0.11</v>
      </c>
      <c r="Y16" s="26">
        <v>0.24000000000000002</v>
      </c>
      <c r="Z16" s="25">
        <f t="shared" si="1"/>
        <v>6.22</v>
      </c>
      <c r="AA16" s="25">
        <f t="shared" si="0"/>
        <v>3.3699999999999997</v>
      </c>
      <c r="AB16" s="26">
        <f t="shared" si="2"/>
        <v>2.85</v>
      </c>
      <c r="AD16" s="7"/>
      <c r="AH16" s="7"/>
    </row>
    <row r="17" spans="1:34" s="6" customFormat="1" ht="16.5" customHeight="1">
      <c r="A17" s="21">
        <v>208</v>
      </c>
      <c r="B17" s="22" t="s">
        <v>40</v>
      </c>
      <c r="C17" s="27" t="s">
        <v>52</v>
      </c>
      <c r="D17" s="27" t="s">
        <v>44</v>
      </c>
      <c r="E17" s="28">
        <v>1</v>
      </c>
      <c r="F17" s="28">
        <v>3</v>
      </c>
      <c r="G17" s="29">
        <v>0</v>
      </c>
      <c r="H17" s="26">
        <v>0.39999999999999997</v>
      </c>
      <c r="I17" s="26">
        <v>0</v>
      </c>
      <c r="J17" s="26">
        <v>0.06</v>
      </c>
      <c r="K17" s="26">
        <v>0</v>
      </c>
      <c r="L17" s="26">
        <v>4.6400000000000006</v>
      </c>
      <c r="M17" s="26">
        <v>0.03</v>
      </c>
      <c r="N17" s="26">
        <v>0</v>
      </c>
      <c r="O17" s="26">
        <v>0.32999999999999996</v>
      </c>
      <c r="P17" s="26">
        <v>0</v>
      </c>
      <c r="Q17" s="26">
        <v>0.02</v>
      </c>
      <c r="R17" s="26">
        <v>1.53</v>
      </c>
      <c r="S17" s="26">
        <v>0</v>
      </c>
      <c r="T17" s="26">
        <v>0.22</v>
      </c>
      <c r="U17" s="26">
        <v>0</v>
      </c>
      <c r="V17" s="26">
        <v>0</v>
      </c>
      <c r="W17" s="26">
        <v>0</v>
      </c>
      <c r="X17" s="26">
        <v>0.42000000000000004</v>
      </c>
      <c r="Y17" s="26">
        <v>0.14000000000000001</v>
      </c>
      <c r="Z17" s="25">
        <f t="shared" si="1"/>
        <v>7.79</v>
      </c>
      <c r="AA17" s="25">
        <f t="shared" si="0"/>
        <v>5.96</v>
      </c>
      <c r="AB17" s="26">
        <f t="shared" si="2"/>
        <v>1.83</v>
      </c>
      <c r="AD17" s="7"/>
      <c r="AH17" s="7"/>
    </row>
    <row r="18" spans="1:34" s="6" customFormat="1" ht="16.5" customHeight="1">
      <c r="A18" s="21">
        <v>208</v>
      </c>
      <c r="B18" s="22" t="s">
        <v>40</v>
      </c>
      <c r="C18" s="27" t="s">
        <v>52</v>
      </c>
      <c r="D18" s="27" t="s">
        <v>45</v>
      </c>
      <c r="E18" s="28">
        <v>1</v>
      </c>
      <c r="F18" s="28">
        <v>5</v>
      </c>
      <c r="G18" s="29">
        <v>0.63</v>
      </c>
      <c r="H18" s="26">
        <v>0.22</v>
      </c>
      <c r="I18" s="26">
        <v>0</v>
      </c>
      <c r="J18" s="26">
        <v>0.04</v>
      </c>
      <c r="K18" s="26">
        <v>0</v>
      </c>
      <c r="L18" s="26">
        <v>3.0099999999999993</v>
      </c>
      <c r="M18" s="26">
        <v>0.10999999999999999</v>
      </c>
      <c r="N18" s="26">
        <v>0</v>
      </c>
      <c r="O18" s="26">
        <v>0.38</v>
      </c>
      <c r="P18" s="26">
        <v>0</v>
      </c>
      <c r="Q18" s="26">
        <v>0.28000000000000003</v>
      </c>
      <c r="R18" s="26">
        <v>1.17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0.15000000000000002</v>
      </c>
      <c r="Y18" s="26">
        <v>0.1</v>
      </c>
      <c r="Z18" s="25">
        <f t="shared" si="1"/>
        <v>6.09</v>
      </c>
      <c r="AA18" s="25">
        <f t="shared" si="0"/>
        <v>4.5999999999999996</v>
      </c>
      <c r="AB18" s="26">
        <f t="shared" si="2"/>
        <v>1.49</v>
      </c>
      <c r="AD18" s="7"/>
      <c r="AH18" s="7"/>
    </row>
    <row r="19" spans="1:34" s="6" customFormat="1" ht="16.5" customHeight="1">
      <c r="A19" s="21">
        <v>208</v>
      </c>
      <c r="B19" s="22" t="s">
        <v>40</v>
      </c>
      <c r="C19" s="27" t="s">
        <v>52</v>
      </c>
      <c r="D19" s="27" t="s">
        <v>49</v>
      </c>
      <c r="E19" s="28">
        <v>1</v>
      </c>
      <c r="F19" s="28">
        <v>7</v>
      </c>
      <c r="G19" s="29">
        <v>0.2</v>
      </c>
      <c r="H19" s="26">
        <v>0.08</v>
      </c>
      <c r="I19" s="26">
        <v>0</v>
      </c>
      <c r="J19" s="26">
        <v>0.01</v>
      </c>
      <c r="K19" s="26">
        <v>0</v>
      </c>
      <c r="L19" s="26">
        <v>0.59000000000000008</v>
      </c>
      <c r="M19" s="26">
        <v>0.49000000000000005</v>
      </c>
      <c r="N19" s="26">
        <v>0</v>
      </c>
      <c r="O19" s="26">
        <v>9.9999999999999992E-2</v>
      </c>
      <c r="P19" s="26">
        <v>0</v>
      </c>
      <c r="Q19" s="26">
        <v>0.05</v>
      </c>
      <c r="R19" s="26">
        <v>0.62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5">
        <f t="shared" si="1"/>
        <v>2.14</v>
      </c>
      <c r="AA19" s="25">
        <f t="shared" si="0"/>
        <v>1.46</v>
      </c>
      <c r="AB19" s="26">
        <f t="shared" si="2"/>
        <v>0.68</v>
      </c>
      <c r="AD19" s="7"/>
      <c r="AH19" s="7"/>
    </row>
    <row r="20" spans="1:34" s="6" customFormat="1" ht="16.5" customHeight="1">
      <c r="A20" s="21">
        <v>208</v>
      </c>
      <c r="B20" s="22" t="s">
        <v>40</v>
      </c>
      <c r="C20" s="27" t="s">
        <v>52</v>
      </c>
      <c r="D20" s="27" t="s">
        <v>53</v>
      </c>
      <c r="E20" s="28">
        <v>1</v>
      </c>
      <c r="F20" s="28">
        <v>5</v>
      </c>
      <c r="G20" s="29">
        <v>0</v>
      </c>
      <c r="H20" s="26">
        <v>0.01</v>
      </c>
      <c r="I20" s="26">
        <v>0</v>
      </c>
      <c r="J20" s="26">
        <v>0</v>
      </c>
      <c r="K20" s="26">
        <v>0</v>
      </c>
      <c r="L20" s="26">
        <v>0.51</v>
      </c>
      <c r="M20" s="26">
        <v>0.31000000000000005</v>
      </c>
      <c r="N20" s="26">
        <v>0</v>
      </c>
      <c r="O20" s="26">
        <v>0</v>
      </c>
      <c r="P20" s="26">
        <v>0</v>
      </c>
      <c r="Q20" s="26">
        <v>0.06</v>
      </c>
      <c r="R20" s="26">
        <v>0.36</v>
      </c>
      <c r="S20" s="26">
        <v>0</v>
      </c>
      <c r="T20" s="26">
        <v>0.02</v>
      </c>
      <c r="U20" s="26">
        <v>0</v>
      </c>
      <c r="V20" s="26">
        <v>0</v>
      </c>
      <c r="W20" s="26">
        <v>0</v>
      </c>
      <c r="X20" s="26">
        <v>0</v>
      </c>
      <c r="Y20" s="26">
        <v>0.05</v>
      </c>
      <c r="Z20" s="25">
        <f t="shared" si="1"/>
        <v>1.32</v>
      </c>
      <c r="AA20" s="25">
        <f t="shared" si="0"/>
        <v>0.88000000000000012</v>
      </c>
      <c r="AB20" s="26">
        <f t="shared" si="2"/>
        <v>0.44</v>
      </c>
      <c r="AD20" s="7"/>
      <c r="AH20" s="7"/>
    </row>
    <row r="21" spans="1:34" s="6" customFormat="1" ht="16.5" customHeight="1">
      <c r="A21" s="21">
        <v>208</v>
      </c>
      <c r="B21" s="22" t="s">
        <v>40</v>
      </c>
      <c r="C21" s="27" t="s">
        <v>52</v>
      </c>
      <c r="D21" s="27" t="s">
        <v>54</v>
      </c>
      <c r="E21" s="28">
        <v>1</v>
      </c>
      <c r="F21" s="28">
        <v>3</v>
      </c>
      <c r="G21" s="29">
        <v>0</v>
      </c>
      <c r="H21" s="26">
        <v>0.11</v>
      </c>
      <c r="I21" s="26">
        <v>0</v>
      </c>
      <c r="J21" s="26">
        <v>0</v>
      </c>
      <c r="K21" s="26">
        <v>0</v>
      </c>
      <c r="L21" s="26">
        <v>0.21999999999999997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0.1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5">
        <f t="shared" si="1"/>
        <v>0.42999999999999994</v>
      </c>
      <c r="AA21" s="25">
        <f t="shared" si="0"/>
        <v>0.32999999999999996</v>
      </c>
      <c r="AB21" s="26">
        <f t="shared" si="2"/>
        <v>0.1</v>
      </c>
      <c r="AD21" s="7"/>
      <c r="AH21" s="7"/>
    </row>
    <row r="22" spans="1:34" s="6" customFormat="1" ht="16.5" customHeight="1">
      <c r="A22" s="21">
        <v>208</v>
      </c>
      <c r="B22" s="22" t="s">
        <v>40</v>
      </c>
      <c r="C22" s="27" t="s">
        <v>55</v>
      </c>
      <c r="D22" s="27" t="s">
        <v>44</v>
      </c>
      <c r="E22" s="28">
        <v>1</v>
      </c>
      <c r="F22" s="28">
        <v>7</v>
      </c>
      <c r="G22" s="29">
        <v>0.31</v>
      </c>
      <c r="H22" s="26">
        <v>0.38</v>
      </c>
      <c r="I22" s="26">
        <v>0</v>
      </c>
      <c r="J22" s="26">
        <v>0.01</v>
      </c>
      <c r="K22" s="26">
        <v>0</v>
      </c>
      <c r="L22" s="26">
        <v>0.65</v>
      </c>
      <c r="M22" s="26">
        <v>1.5199999999999998</v>
      </c>
      <c r="N22" s="26">
        <v>0</v>
      </c>
      <c r="O22" s="26">
        <v>0.32</v>
      </c>
      <c r="P22" s="26">
        <v>0</v>
      </c>
      <c r="Q22" s="26">
        <v>0.12</v>
      </c>
      <c r="R22" s="26">
        <v>1.34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0.16</v>
      </c>
      <c r="Y22" s="26">
        <v>0.13</v>
      </c>
      <c r="Z22" s="25">
        <f t="shared" si="1"/>
        <v>4.9400000000000004</v>
      </c>
      <c r="AA22" s="25">
        <f t="shared" si="0"/>
        <v>3.47</v>
      </c>
      <c r="AB22" s="26">
        <f t="shared" si="2"/>
        <v>1.4700000000000002</v>
      </c>
      <c r="AD22" s="7"/>
      <c r="AH22" s="7"/>
    </row>
    <row r="23" spans="1:34" s="6" customFormat="1" ht="16.5" customHeight="1">
      <c r="A23" s="21">
        <v>208</v>
      </c>
      <c r="B23" s="22" t="s">
        <v>40</v>
      </c>
      <c r="C23" s="27" t="s">
        <v>55</v>
      </c>
      <c r="D23" s="27" t="s">
        <v>45</v>
      </c>
      <c r="E23" s="28">
        <v>1</v>
      </c>
      <c r="F23" s="28">
        <v>5</v>
      </c>
      <c r="G23" s="29">
        <v>0.49</v>
      </c>
      <c r="H23" s="26">
        <v>0.05</v>
      </c>
      <c r="I23" s="26">
        <v>0</v>
      </c>
      <c r="J23" s="26">
        <v>0.01</v>
      </c>
      <c r="K23" s="26">
        <v>0</v>
      </c>
      <c r="L23" s="26">
        <v>0.80999999999999983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0.25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0.02</v>
      </c>
      <c r="Y23" s="26">
        <v>0</v>
      </c>
      <c r="Z23" s="25">
        <f t="shared" si="1"/>
        <v>1.63</v>
      </c>
      <c r="AA23" s="25">
        <f t="shared" si="0"/>
        <v>1.3699999999999999</v>
      </c>
      <c r="AB23" s="26">
        <f t="shared" si="2"/>
        <v>0.26</v>
      </c>
      <c r="AD23" s="7"/>
      <c r="AH23" s="7"/>
    </row>
    <row r="24" spans="1:34" s="6" customFormat="1" ht="16.5" customHeight="1">
      <c r="A24" s="21">
        <v>208</v>
      </c>
      <c r="B24" s="22" t="s">
        <v>40</v>
      </c>
      <c r="C24" s="27" t="s">
        <v>55</v>
      </c>
      <c r="D24" s="27" t="s">
        <v>49</v>
      </c>
      <c r="E24" s="28">
        <v>1</v>
      </c>
      <c r="F24" s="28">
        <v>3</v>
      </c>
      <c r="G24" s="29">
        <v>0</v>
      </c>
      <c r="H24" s="26">
        <v>0.24000000000000002</v>
      </c>
      <c r="I24" s="26">
        <v>0</v>
      </c>
      <c r="J24" s="26">
        <v>0</v>
      </c>
      <c r="K24" s="26">
        <v>0</v>
      </c>
      <c r="L24" s="26">
        <v>0.72</v>
      </c>
      <c r="M24" s="26">
        <v>0</v>
      </c>
      <c r="N24" s="26">
        <v>0</v>
      </c>
      <c r="O24" s="26">
        <v>0</v>
      </c>
      <c r="P24" s="26">
        <v>0</v>
      </c>
      <c r="Q24" s="26">
        <v>0.1</v>
      </c>
      <c r="R24" s="26">
        <v>0.26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0.1</v>
      </c>
      <c r="Y24" s="26">
        <v>0.16999999999999998</v>
      </c>
      <c r="Z24" s="25">
        <f t="shared" si="1"/>
        <v>1.59</v>
      </c>
      <c r="AA24" s="25">
        <f t="shared" si="0"/>
        <v>1.23</v>
      </c>
      <c r="AB24" s="26">
        <f t="shared" si="2"/>
        <v>0.36</v>
      </c>
      <c r="AD24" s="7"/>
      <c r="AH24" s="7"/>
    </row>
    <row r="25" spans="1:34" s="6" customFormat="1" ht="16.5" customHeight="1">
      <c r="A25" s="21">
        <v>208</v>
      </c>
      <c r="B25" s="22" t="s">
        <v>40</v>
      </c>
      <c r="C25" s="27" t="s">
        <v>55</v>
      </c>
      <c r="D25" s="27" t="s">
        <v>53</v>
      </c>
      <c r="E25" s="28">
        <v>1</v>
      </c>
      <c r="F25" s="28">
        <v>3</v>
      </c>
      <c r="G25" s="29">
        <v>0</v>
      </c>
      <c r="H25" s="26">
        <v>0.2</v>
      </c>
      <c r="I25" s="26">
        <v>0</v>
      </c>
      <c r="J25" s="26">
        <v>0</v>
      </c>
      <c r="K25" s="26">
        <v>0</v>
      </c>
      <c r="L25" s="26">
        <v>0.31</v>
      </c>
      <c r="M25" s="26">
        <v>0.75</v>
      </c>
      <c r="N25" s="26">
        <v>0</v>
      </c>
      <c r="O25" s="26">
        <v>0</v>
      </c>
      <c r="P25" s="26">
        <v>0</v>
      </c>
      <c r="Q25" s="26">
        <v>0.01</v>
      </c>
      <c r="R25" s="26">
        <v>0.18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0.09</v>
      </c>
      <c r="Z25" s="25">
        <f t="shared" si="1"/>
        <v>1.54</v>
      </c>
      <c r="AA25" s="25">
        <f t="shared" si="0"/>
        <v>1.35</v>
      </c>
      <c r="AB25" s="26">
        <f t="shared" si="2"/>
        <v>0.19</v>
      </c>
      <c r="AD25" s="7"/>
      <c r="AH25" s="7"/>
    </row>
    <row r="26" spans="1:34" s="6" customFormat="1" ht="16.5" customHeight="1">
      <c r="A26" s="21">
        <v>208</v>
      </c>
      <c r="B26" s="22" t="s">
        <v>40</v>
      </c>
      <c r="C26" s="27" t="s">
        <v>55</v>
      </c>
      <c r="D26" s="27" t="s">
        <v>54</v>
      </c>
      <c r="E26" s="28">
        <v>1</v>
      </c>
      <c r="F26" s="28">
        <v>5</v>
      </c>
      <c r="G26" s="29">
        <v>0.32999999999999996</v>
      </c>
      <c r="H26" s="26">
        <v>0.08</v>
      </c>
      <c r="I26" s="26">
        <v>0</v>
      </c>
      <c r="J26" s="26">
        <v>0</v>
      </c>
      <c r="K26" s="26">
        <v>0</v>
      </c>
      <c r="L26" s="26">
        <v>0.42000000000000004</v>
      </c>
      <c r="M26" s="26">
        <v>9.0000000000000011E-2</v>
      </c>
      <c r="N26" s="26">
        <v>0</v>
      </c>
      <c r="O26" s="26">
        <v>0.01</v>
      </c>
      <c r="P26" s="26">
        <v>0</v>
      </c>
      <c r="Q26" s="26">
        <v>6.0000000000000005E-2</v>
      </c>
      <c r="R26" s="26">
        <v>0.23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0.03</v>
      </c>
      <c r="Y26" s="26">
        <v>0.2</v>
      </c>
      <c r="Z26" s="25">
        <f t="shared" si="1"/>
        <v>1.4500000000000002</v>
      </c>
      <c r="AA26" s="25">
        <f t="shared" si="0"/>
        <v>1.1600000000000001</v>
      </c>
      <c r="AB26" s="26">
        <f t="shared" si="2"/>
        <v>0.29000000000000004</v>
      </c>
      <c r="AD26" s="7"/>
      <c r="AH26" s="7"/>
    </row>
    <row r="27" spans="1:34" s="6" customFormat="1" ht="16.5" customHeight="1">
      <c r="A27" s="21">
        <v>208</v>
      </c>
      <c r="B27" s="22" t="s">
        <v>40</v>
      </c>
      <c r="C27" s="27" t="s">
        <v>55</v>
      </c>
      <c r="D27" s="27" t="s">
        <v>56</v>
      </c>
      <c r="E27" s="28">
        <v>1</v>
      </c>
      <c r="F27" s="28">
        <v>5</v>
      </c>
      <c r="G27" s="29">
        <v>0</v>
      </c>
      <c r="H27" s="26">
        <v>0.13</v>
      </c>
      <c r="I27" s="26">
        <v>0</v>
      </c>
      <c r="J27" s="26">
        <v>0</v>
      </c>
      <c r="K27" s="26">
        <v>0</v>
      </c>
      <c r="L27" s="26">
        <v>0.36999999999999977</v>
      </c>
      <c r="M27" s="26">
        <v>0.32</v>
      </c>
      <c r="N27" s="26">
        <v>0</v>
      </c>
      <c r="O27" s="26">
        <v>0</v>
      </c>
      <c r="P27" s="26">
        <v>0</v>
      </c>
      <c r="Q27" s="26">
        <v>6.0000000000000005E-2</v>
      </c>
      <c r="R27" s="26">
        <v>0.24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0.03</v>
      </c>
      <c r="Z27" s="25">
        <f t="shared" si="1"/>
        <v>1.1499999999999999</v>
      </c>
      <c r="AA27" s="25">
        <f t="shared" si="0"/>
        <v>0.84999999999999987</v>
      </c>
      <c r="AB27" s="26">
        <f t="shared" si="2"/>
        <v>0.3</v>
      </c>
      <c r="AD27" s="7"/>
      <c r="AH27" s="7"/>
    </row>
    <row r="28" spans="1:34" s="6" customFormat="1" ht="16.5" customHeight="1">
      <c r="A28" s="21">
        <v>208</v>
      </c>
      <c r="B28" s="22" t="s">
        <v>40</v>
      </c>
      <c r="C28" s="27" t="s">
        <v>57</v>
      </c>
      <c r="D28" s="27" t="s">
        <v>42</v>
      </c>
      <c r="E28" s="28">
        <v>2</v>
      </c>
      <c r="F28" s="28">
        <v>13</v>
      </c>
      <c r="G28" s="29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5">
        <f t="shared" si="1"/>
        <v>0</v>
      </c>
      <c r="AA28" s="25">
        <f t="shared" si="0"/>
        <v>0</v>
      </c>
      <c r="AB28" s="26">
        <f t="shared" si="2"/>
        <v>0</v>
      </c>
      <c r="AD28" s="7"/>
      <c r="AH28" s="7"/>
    </row>
    <row r="29" spans="1:34" s="6" customFormat="1" ht="16.5" customHeight="1">
      <c r="A29" s="21">
        <v>208</v>
      </c>
      <c r="B29" s="22" t="s">
        <v>40</v>
      </c>
      <c r="C29" s="27" t="s">
        <v>58</v>
      </c>
      <c r="D29" s="27" t="s">
        <v>44</v>
      </c>
      <c r="E29" s="28">
        <v>1</v>
      </c>
      <c r="F29" s="28">
        <v>7</v>
      </c>
      <c r="G29" s="29">
        <v>0.16999999999999998</v>
      </c>
      <c r="H29" s="26">
        <v>0.14000000000000001</v>
      </c>
      <c r="I29" s="26">
        <v>0</v>
      </c>
      <c r="J29" s="26">
        <v>0</v>
      </c>
      <c r="K29" s="26">
        <v>0</v>
      </c>
      <c r="L29" s="26">
        <v>0.3</v>
      </c>
      <c r="M29" s="26">
        <v>0.32</v>
      </c>
      <c r="N29" s="26">
        <v>0</v>
      </c>
      <c r="O29" s="26">
        <v>0</v>
      </c>
      <c r="P29" s="26">
        <v>0</v>
      </c>
      <c r="Q29" s="26">
        <v>0</v>
      </c>
      <c r="R29" s="26">
        <v>0.3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0.02</v>
      </c>
      <c r="Z29" s="25">
        <f t="shared" si="1"/>
        <v>1.25</v>
      </c>
      <c r="AA29" s="25">
        <f t="shared" si="0"/>
        <v>0.95</v>
      </c>
      <c r="AB29" s="26">
        <f t="shared" si="2"/>
        <v>0.3</v>
      </c>
      <c r="AD29" s="7"/>
      <c r="AH29" s="7"/>
    </row>
    <row r="30" spans="1:34" s="6" customFormat="1" ht="16.5" customHeight="1">
      <c r="A30" s="21">
        <v>208</v>
      </c>
      <c r="B30" s="22" t="s">
        <v>40</v>
      </c>
      <c r="C30" s="27" t="s">
        <v>58</v>
      </c>
      <c r="D30" s="27" t="s">
        <v>45</v>
      </c>
      <c r="E30" s="28">
        <v>1</v>
      </c>
      <c r="F30" s="28">
        <v>5</v>
      </c>
      <c r="G30" s="29">
        <v>0.46999999999999986</v>
      </c>
      <c r="H30" s="26">
        <v>0.01</v>
      </c>
      <c r="I30" s="26">
        <v>0</v>
      </c>
      <c r="J30" s="26">
        <v>0</v>
      </c>
      <c r="K30" s="26">
        <v>0</v>
      </c>
      <c r="L30" s="26">
        <v>0.04</v>
      </c>
      <c r="M30" s="26">
        <v>0.13</v>
      </c>
      <c r="N30" s="26">
        <v>0</v>
      </c>
      <c r="O30" s="26">
        <v>0.05</v>
      </c>
      <c r="P30" s="26">
        <v>0</v>
      </c>
      <c r="Q30" s="26">
        <v>0</v>
      </c>
      <c r="R30" s="26">
        <v>0.06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7.0000000000000007E-2</v>
      </c>
      <c r="Z30" s="25">
        <f t="shared" si="1"/>
        <v>0.83000000000000007</v>
      </c>
      <c r="AA30" s="25">
        <f t="shared" si="0"/>
        <v>0.77</v>
      </c>
      <c r="AB30" s="26">
        <f t="shared" si="2"/>
        <v>0.06</v>
      </c>
      <c r="AD30" s="7"/>
      <c r="AH30" s="7"/>
    </row>
    <row r="31" spans="1:34" s="6" customFormat="1" ht="16.5" customHeight="1">
      <c r="A31" s="21">
        <v>208</v>
      </c>
      <c r="B31" s="22" t="s">
        <v>40</v>
      </c>
      <c r="C31" s="27" t="s">
        <v>59</v>
      </c>
      <c r="D31" s="27" t="s">
        <v>42</v>
      </c>
      <c r="E31" s="28">
        <v>2</v>
      </c>
      <c r="F31" s="28">
        <v>13</v>
      </c>
      <c r="G31" s="29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5">
        <f t="shared" si="1"/>
        <v>0</v>
      </c>
      <c r="AA31" s="25">
        <f t="shared" si="0"/>
        <v>0</v>
      </c>
      <c r="AB31" s="26">
        <f t="shared" si="2"/>
        <v>0</v>
      </c>
      <c r="AD31" s="7"/>
      <c r="AH31" s="7"/>
    </row>
    <row r="32" spans="1:34" s="6" customFormat="1" ht="16.5" customHeight="1">
      <c r="A32" s="21">
        <v>208</v>
      </c>
      <c r="B32" s="22" t="s">
        <v>40</v>
      </c>
      <c r="C32" s="27" t="s">
        <v>60</v>
      </c>
      <c r="D32" s="27" t="s">
        <v>42</v>
      </c>
      <c r="E32" s="28">
        <v>1</v>
      </c>
      <c r="F32" s="28">
        <v>5</v>
      </c>
      <c r="G32" s="29">
        <v>0.45000000000000007</v>
      </c>
      <c r="H32" s="26">
        <v>0</v>
      </c>
      <c r="I32" s="26">
        <v>0</v>
      </c>
      <c r="J32" s="26">
        <v>0</v>
      </c>
      <c r="K32" s="26">
        <v>0</v>
      </c>
      <c r="L32" s="26">
        <v>0.54999999999999982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0.13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5">
        <f t="shared" si="1"/>
        <v>1.1299999999999999</v>
      </c>
      <c r="AA32" s="25">
        <f t="shared" si="0"/>
        <v>0.99999999999999989</v>
      </c>
      <c r="AB32" s="26">
        <f t="shared" si="2"/>
        <v>0.13</v>
      </c>
      <c r="AD32" s="7"/>
      <c r="AH32" s="7"/>
    </row>
    <row r="33" spans="1:34" s="6" customFormat="1" ht="16.5" customHeight="1">
      <c r="A33" s="21">
        <v>208</v>
      </c>
      <c r="B33" s="22" t="s">
        <v>40</v>
      </c>
      <c r="C33" s="22" t="s">
        <v>61</v>
      </c>
      <c r="D33" s="22" t="s">
        <v>42</v>
      </c>
      <c r="E33" s="23">
        <v>2</v>
      </c>
      <c r="F33" s="23">
        <v>13</v>
      </c>
      <c r="G33" s="24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6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f t="shared" si="1"/>
        <v>0</v>
      </c>
      <c r="AA33" s="25">
        <f t="shared" si="0"/>
        <v>0</v>
      </c>
      <c r="AB33" s="26">
        <f t="shared" si="2"/>
        <v>0</v>
      </c>
      <c r="AD33" s="7"/>
      <c r="AH33" s="7"/>
    </row>
    <row r="34" spans="1:34" s="6" customFormat="1" ht="16.5" customHeight="1">
      <c r="A34" s="21">
        <v>208</v>
      </c>
      <c r="B34" s="22" t="s">
        <v>40</v>
      </c>
      <c r="C34" s="27" t="s">
        <v>62</v>
      </c>
      <c r="D34" s="27" t="s">
        <v>44</v>
      </c>
      <c r="E34" s="28">
        <v>1</v>
      </c>
      <c r="F34" s="28">
        <v>5</v>
      </c>
      <c r="G34" s="29">
        <v>0.02</v>
      </c>
      <c r="H34" s="26">
        <v>0.02</v>
      </c>
      <c r="I34" s="26">
        <v>0</v>
      </c>
      <c r="J34" s="26">
        <v>0.01</v>
      </c>
      <c r="K34" s="26">
        <v>0.05</v>
      </c>
      <c r="L34" s="26">
        <v>1.1499999999999999</v>
      </c>
      <c r="M34" s="26">
        <v>0.31999999999999995</v>
      </c>
      <c r="N34" s="26">
        <v>0</v>
      </c>
      <c r="O34" s="26">
        <v>0.5</v>
      </c>
      <c r="P34" s="26">
        <v>0</v>
      </c>
      <c r="Q34" s="26">
        <v>0</v>
      </c>
      <c r="R34" s="26">
        <v>0.47</v>
      </c>
      <c r="S34" s="26">
        <v>0</v>
      </c>
      <c r="T34" s="26">
        <v>0.01</v>
      </c>
      <c r="U34" s="26">
        <v>0</v>
      </c>
      <c r="V34" s="26">
        <v>0</v>
      </c>
      <c r="W34" s="26">
        <v>0</v>
      </c>
      <c r="X34" s="26">
        <v>0.14000000000000001</v>
      </c>
      <c r="Y34" s="26">
        <v>0.16</v>
      </c>
      <c r="Z34" s="25">
        <f t="shared" si="1"/>
        <v>2.85</v>
      </c>
      <c r="AA34" s="25">
        <f t="shared" si="0"/>
        <v>2.31</v>
      </c>
      <c r="AB34" s="26">
        <f t="shared" si="2"/>
        <v>0.54</v>
      </c>
      <c r="AD34" s="7"/>
      <c r="AH34" s="7"/>
    </row>
    <row r="35" spans="1:34" s="6" customFormat="1" ht="16.5" customHeight="1">
      <c r="A35" s="21">
        <v>208</v>
      </c>
      <c r="B35" s="22" t="s">
        <v>40</v>
      </c>
      <c r="C35" s="27" t="s">
        <v>62</v>
      </c>
      <c r="D35" s="27" t="s">
        <v>45</v>
      </c>
      <c r="E35" s="28">
        <v>1</v>
      </c>
      <c r="F35" s="28">
        <v>7</v>
      </c>
      <c r="G35" s="29">
        <v>0.12</v>
      </c>
      <c r="H35" s="26">
        <v>0.11</v>
      </c>
      <c r="I35" s="26">
        <v>0</v>
      </c>
      <c r="J35" s="26">
        <v>0.03</v>
      </c>
      <c r="K35" s="26">
        <v>0</v>
      </c>
      <c r="L35" s="26">
        <v>0.29000000000000004</v>
      </c>
      <c r="M35" s="26">
        <v>0.87999999999999989</v>
      </c>
      <c r="N35" s="26">
        <v>0</v>
      </c>
      <c r="O35" s="26">
        <v>0.09</v>
      </c>
      <c r="P35" s="26">
        <v>0</v>
      </c>
      <c r="Q35" s="26">
        <v>0</v>
      </c>
      <c r="R35" s="26">
        <v>0.63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0.02</v>
      </c>
      <c r="Y35" s="26">
        <v>0</v>
      </c>
      <c r="Z35" s="25">
        <f t="shared" si="1"/>
        <v>2.17</v>
      </c>
      <c r="AA35" s="25">
        <f t="shared" si="0"/>
        <v>1.5099999999999998</v>
      </c>
      <c r="AB35" s="26">
        <f t="shared" si="2"/>
        <v>0.66</v>
      </c>
      <c r="AD35" s="7"/>
      <c r="AH35" s="7"/>
    </row>
    <row r="36" spans="1:34" s="6" customFormat="1" ht="16.5" customHeight="1">
      <c r="A36" s="21">
        <v>208</v>
      </c>
      <c r="B36" s="22" t="s">
        <v>40</v>
      </c>
      <c r="C36" s="27" t="s">
        <v>62</v>
      </c>
      <c r="D36" s="27" t="s">
        <v>49</v>
      </c>
      <c r="E36" s="28">
        <v>1</v>
      </c>
      <c r="F36" s="28">
        <v>5</v>
      </c>
      <c r="G36" s="29">
        <v>0</v>
      </c>
      <c r="H36" s="26">
        <v>0.06</v>
      </c>
      <c r="I36" s="26">
        <v>0</v>
      </c>
      <c r="J36" s="26">
        <v>0.03</v>
      </c>
      <c r="K36" s="26">
        <v>0</v>
      </c>
      <c r="L36" s="26">
        <v>0.22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6.9999999999999993E-2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5">
        <f t="shared" si="1"/>
        <v>0.38</v>
      </c>
      <c r="AA36" s="25">
        <f t="shared" si="0"/>
        <v>0.28000000000000003</v>
      </c>
      <c r="AB36" s="26">
        <f t="shared" si="2"/>
        <v>9.9999999999999992E-2</v>
      </c>
      <c r="AD36" s="7"/>
      <c r="AH36" s="7"/>
    </row>
    <row r="37" spans="1:34" s="6" customFormat="1" ht="16.5" customHeight="1">
      <c r="A37" s="21">
        <v>208</v>
      </c>
      <c r="B37" s="22" t="s">
        <v>40</v>
      </c>
      <c r="C37" s="27" t="s">
        <v>63</v>
      </c>
      <c r="D37" s="27" t="s">
        <v>42</v>
      </c>
      <c r="E37" s="28">
        <v>2</v>
      </c>
      <c r="F37" s="28">
        <v>13</v>
      </c>
      <c r="G37" s="29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5">
        <f t="shared" si="1"/>
        <v>0</v>
      </c>
      <c r="AA37" s="25">
        <f t="shared" si="0"/>
        <v>0</v>
      </c>
      <c r="AB37" s="26">
        <f t="shared" si="2"/>
        <v>0</v>
      </c>
      <c r="AD37" s="7"/>
      <c r="AH37" s="7"/>
    </row>
    <row r="38" spans="1:34" s="6" customFormat="1" ht="16.5" customHeight="1">
      <c r="A38" s="21">
        <v>208</v>
      </c>
      <c r="B38" s="22" t="s">
        <v>40</v>
      </c>
      <c r="C38" s="27" t="s">
        <v>64</v>
      </c>
      <c r="D38" s="27" t="s">
        <v>42</v>
      </c>
      <c r="E38" s="28">
        <v>3</v>
      </c>
      <c r="F38" s="28">
        <v>13</v>
      </c>
      <c r="G38" s="29">
        <v>0.25</v>
      </c>
      <c r="H38" s="26">
        <v>0.14000000000000001</v>
      </c>
      <c r="I38" s="26">
        <v>0</v>
      </c>
      <c r="J38" s="26">
        <v>0</v>
      </c>
      <c r="K38" s="26">
        <v>0</v>
      </c>
      <c r="L38" s="26">
        <v>0.47000000000000003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0.11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0.03</v>
      </c>
      <c r="Y38" s="26">
        <v>0</v>
      </c>
      <c r="Z38" s="25">
        <f t="shared" si="1"/>
        <v>1</v>
      </c>
      <c r="AA38" s="25">
        <f t="shared" si="0"/>
        <v>0.89</v>
      </c>
      <c r="AB38" s="26">
        <f t="shared" si="2"/>
        <v>0.11</v>
      </c>
      <c r="AD38" s="7"/>
      <c r="AH38" s="7"/>
    </row>
    <row r="39" spans="1:34" s="13" customFormat="1" ht="16.5" customHeight="1">
      <c r="A39" s="21">
        <v>208</v>
      </c>
      <c r="B39" s="22" t="s">
        <v>40</v>
      </c>
      <c r="C39" s="27" t="s">
        <v>65</v>
      </c>
      <c r="D39" s="27" t="s">
        <v>42</v>
      </c>
      <c r="E39" s="28">
        <v>3</v>
      </c>
      <c r="F39" s="28">
        <v>13</v>
      </c>
      <c r="G39" s="29">
        <v>0.59</v>
      </c>
      <c r="H39" s="26">
        <v>0.18</v>
      </c>
      <c r="I39" s="26">
        <v>0</v>
      </c>
      <c r="J39" s="26">
        <v>0.01</v>
      </c>
      <c r="K39" s="26">
        <v>0.13</v>
      </c>
      <c r="L39" s="26">
        <v>1.5000000000000004</v>
      </c>
      <c r="M39" s="26">
        <v>0.15</v>
      </c>
      <c r="N39" s="26">
        <v>0</v>
      </c>
      <c r="O39" s="26">
        <v>0.19</v>
      </c>
      <c r="P39" s="26">
        <v>0</v>
      </c>
      <c r="Q39" s="26">
        <v>0.01</v>
      </c>
      <c r="R39" s="26">
        <v>0.59</v>
      </c>
      <c r="S39" s="26">
        <v>0</v>
      </c>
      <c r="T39" s="26">
        <v>0</v>
      </c>
      <c r="U39" s="26">
        <v>0</v>
      </c>
      <c r="V39" s="26">
        <v>7.0000000000000007E-2</v>
      </c>
      <c r="W39" s="26">
        <v>0</v>
      </c>
      <c r="X39" s="26">
        <v>7.0000000000000007E-2</v>
      </c>
      <c r="Y39" s="26">
        <v>0.46</v>
      </c>
      <c r="Z39" s="25">
        <f t="shared" si="1"/>
        <v>3.9499999999999997</v>
      </c>
      <c r="AA39" s="25">
        <f t="shared" si="0"/>
        <v>3.21</v>
      </c>
      <c r="AB39" s="26">
        <f t="shared" si="2"/>
        <v>0.74</v>
      </c>
      <c r="AC39" s="6"/>
      <c r="AD39" s="7"/>
      <c r="AE39" s="6"/>
      <c r="AF39" s="6"/>
      <c r="AH39" s="14"/>
    </row>
    <row r="40" spans="1:34" s="6" customFormat="1" ht="16.5" customHeight="1">
      <c r="A40" s="21">
        <v>208</v>
      </c>
      <c r="B40" s="22" t="s">
        <v>40</v>
      </c>
      <c r="C40" s="22" t="s">
        <v>66</v>
      </c>
      <c r="D40" s="22" t="s">
        <v>42</v>
      </c>
      <c r="E40" s="23">
        <v>2</v>
      </c>
      <c r="F40" s="23">
        <v>13</v>
      </c>
      <c r="G40" s="24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6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f t="shared" si="1"/>
        <v>0</v>
      </c>
      <c r="AA40" s="25">
        <f t="shared" si="0"/>
        <v>0</v>
      </c>
      <c r="AB40" s="26">
        <f t="shared" si="2"/>
        <v>0</v>
      </c>
      <c r="AD40" s="7"/>
      <c r="AH40" s="7"/>
    </row>
    <row r="41" spans="1:34" s="13" customFormat="1" ht="16.5" customHeight="1">
      <c r="A41" s="21">
        <v>208</v>
      </c>
      <c r="B41" s="22" t="s">
        <v>40</v>
      </c>
      <c r="C41" s="27" t="s">
        <v>67</v>
      </c>
      <c r="D41" s="27" t="s">
        <v>42</v>
      </c>
      <c r="E41" s="28">
        <v>2</v>
      </c>
      <c r="F41" s="28">
        <v>13</v>
      </c>
      <c r="G41" s="29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5">
        <f t="shared" si="1"/>
        <v>0</v>
      </c>
      <c r="AA41" s="25">
        <f t="shared" si="0"/>
        <v>0</v>
      </c>
      <c r="AB41" s="26">
        <f t="shared" si="2"/>
        <v>0</v>
      </c>
      <c r="AC41" s="6"/>
      <c r="AD41" s="7"/>
      <c r="AH41" s="14"/>
    </row>
    <row r="42" spans="1:34" s="13" customFormat="1" ht="16.5" customHeight="1">
      <c r="A42" s="21">
        <v>208</v>
      </c>
      <c r="B42" s="22" t="s">
        <v>40</v>
      </c>
      <c r="C42" s="27" t="s">
        <v>68</v>
      </c>
      <c r="D42" s="27" t="s">
        <v>42</v>
      </c>
      <c r="E42" s="28">
        <v>2</v>
      </c>
      <c r="F42" s="28">
        <v>13</v>
      </c>
      <c r="G42" s="29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5">
        <f t="shared" si="1"/>
        <v>0</v>
      </c>
      <c r="AA42" s="25">
        <f t="shared" si="0"/>
        <v>0</v>
      </c>
      <c r="AB42" s="26">
        <f t="shared" si="2"/>
        <v>0</v>
      </c>
      <c r="AC42" s="6"/>
      <c r="AD42" s="7"/>
      <c r="AH42" s="14"/>
    </row>
    <row r="43" spans="1:34" s="13" customFormat="1" ht="16.5" customHeight="1">
      <c r="A43" s="21">
        <v>208</v>
      </c>
      <c r="B43" s="22" t="s">
        <v>40</v>
      </c>
      <c r="C43" s="27" t="s">
        <v>69</v>
      </c>
      <c r="D43" s="27" t="s">
        <v>42</v>
      </c>
      <c r="E43" s="28">
        <v>1</v>
      </c>
      <c r="F43" s="28">
        <v>5</v>
      </c>
      <c r="G43" s="29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0.84999999999999987</v>
      </c>
      <c r="M43" s="26">
        <v>0</v>
      </c>
      <c r="N43" s="26">
        <v>0</v>
      </c>
      <c r="O43" s="26">
        <v>0.01</v>
      </c>
      <c r="P43" s="26">
        <v>0</v>
      </c>
      <c r="Q43" s="26">
        <v>0.16</v>
      </c>
      <c r="R43" s="26">
        <v>0.15000000000000002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0.02</v>
      </c>
      <c r="Y43" s="26">
        <v>0.22</v>
      </c>
      <c r="Z43" s="25">
        <f t="shared" si="1"/>
        <v>1.41</v>
      </c>
      <c r="AA43" s="25">
        <f t="shared" si="0"/>
        <v>1.0999999999999999</v>
      </c>
      <c r="AB43" s="26">
        <f t="shared" si="2"/>
        <v>0.31000000000000005</v>
      </c>
      <c r="AC43" s="6"/>
      <c r="AD43" s="7"/>
      <c r="AE43" s="6"/>
      <c r="AF43" s="6"/>
      <c r="AH43" s="14"/>
    </row>
    <row r="44" spans="1:34" s="6" customFormat="1" ht="16.5" customHeight="1">
      <c r="A44" s="21">
        <v>208</v>
      </c>
      <c r="B44" s="22" t="s">
        <v>40</v>
      </c>
      <c r="C44" s="27" t="s">
        <v>70</v>
      </c>
      <c r="D44" s="27" t="s">
        <v>42</v>
      </c>
      <c r="E44" s="28">
        <v>2</v>
      </c>
      <c r="F44" s="28">
        <v>13</v>
      </c>
      <c r="G44" s="29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5">
        <f t="shared" si="1"/>
        <v>0</v>
      </c>
      <c r="AA44" s="25">
        <f t="shared" si="0"/>
        <v>0</v>
      </c>
      <c r="AB44" s="26">
        <f t="shared" si="2"/>
        <v>0</v>
      </c>
      <c r="AD44" s="7"/>
      <c r="AH44" s="7"/>
    </row>
    <row r="45" spans="1:34" s="6" customFormat="1" ht="16.5" customHeight="1">
      <c r="A45" s="21">
        <v>208</v>
      </c>
      <c r="B45" s="22" t="s">
        <v>40</v>
      </c>
      <c r="C45" s="27" t="s">
        <v>71</v>
      </c>
      <c r="D45" s="27" t="s">
        <v>42</v>
      </c>
      <c r="E45" s="28">
        <v>3</v>
      </c>
      <c r="F45" s="28">
        <v>13</v>
      </c>
      <c r="G45" s="29">
        <v>1.6</v>
      </c>
      <c r="H45" s="26">
        <v>0.51999999999999991</v>
      </c>
      <c r="I45" s="26">
        <v>0</v>
      </c>
      <c r="J45" s="26">
        <v>0</v>
      </c>
      <c r="K45" s="26">
        <v>0</v>
      </c>
      <c r="L45" s="26">
        <v>1.8799999999999997</v>
      </c>
      <c r="M45" s="26">
        <v>0.57000000000000006</v>
      </c>
      <c r="N45" s="26">
        <v>0</v>
      </c>
      <c r="O45" s="26">
        <v>0.19</v>
      </c>
      <c r="P45" s="26">
        <v>0</v>
      </c>
      <c r="Q45" s="26">
        <v>0.11000000000000001</v>
      </c>
      <c r="R45" s="26">
        <v>0.94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9.9999999999999992E-2</v>
      </c>
      <c r="Y45" s="26">
        <v>0.57000000000000006</v>
      </c>
      <c r="Z45" s="25">
        <f t="shared" si="1"/>
        <v>6.48</v>
      </c>
      <c r="AA45" s="25">
        <f t="shared" si="0"/>
        <v>5.4300000000000006</v>
      </c>
      <c r="AB45" s="26">
        <f t="shared" si="2"/>
        <v>1.05</v>
      </c>
      <c r="AD45" s="7"/>
      <c r="AH45" s="7"/>
    </row>
    <row r="46" spans="1:34" s="6" customFormat="1" ht="16.5" customHeight="1">
      <c r="A46" s="21">
        <v>208</v>
      </c>
      <c r="B46" s="22" t="s">
        <v>40</v>
      </c>
      <c r="C46" s="27" t="s">
        <v>72</v>
      </c>
      <c r="D46" s="27" t="s">
        <v>42</v>
      </c>
      <c r="E46" s="28">
        <v>2</v>
      </c>
      <c r="F46" s="28">
        <v>13</v>
      </c>
      <c r="G46" s="29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5">
        <f t="shared" si="1"/>
        <v>0</v>
      </c>
      <c r="AA46" s="25">
        <f t="shared" si="0"/>
        <v>0</v>
      </c>
      <c r="AB46" s="26">
        <f t="shared" si="2"/>
        <v>0</v>
      </c>
      <c r="AD46" s="7"/>
      <c r="AH46" s="7"/>
    </row>
    <row r="47" spans="1:34" s="6" customFormat="1" ht="16.5" customHeight="1">
      <c r="A47" s="21">
        <v>208</v>
      </c>
      <c r="B47" s="22" t="s">
        <v>40</v>
      </c>
      <c r="C47" s="27" t="s">
        <v>73</v>
      </c>
      <c r="D47" s="27" t="s">
        <v>44</v>
      </c>
      <c r="E47" s="28">
        <v>1</v>
      </c>
      <c r="F47" s="28">
        <v>5</v>
      </c>
      <c r="G47" s="29">
        <v>0.16</v>
      </c>
      <c r="H47" s="26">
        <v>0.15000000000000002</v>
      </c>
      <c r="I47" s="26">
        <v>0</v>
      </c>
      <c r="J47" s="26">
        <v>0.04</v>
      </c>
      <c r="K47" s="26">
        <v>0</v>
      </c>
      <c r="L47" s="26">
        <v>3.0999999999999996</v>
      </c>
      <c r="M47" s="26">
        <v>0.18999999999999997</v>
      </c>
      <c r="N47" s="26">
        <v>0</v>
      </c>
      <c r="O47" s="26">
        <v>0</v>
      </c>
      <c r="P47" s="26">
        <v>0</v>
      </c>
      <c r="Q47" s="26">
        <v>2.04</v>
      </c>
      <c r="R47" s="26">
        <v>1.03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0.21</v>
      </c>
      <c r="Y47" s="26">
        <v>0.34</v>
      </c>
      <c r="Z47" s="25">
        <f t="shared" si="1"/>
        <v>7.26</v>
      </c>
      <c r="AA47" s="25">
        <f t="shared" si="0"/>
        <v>4.1499999999999995</v>
      </c>
      <c r="AB47" s="26">
        <f t="shared" si="2"/>
        <v>3.1100000000000003</v>
      </c>
      <c r="AD47" s="7"/>
      <c r="AH47" s="7"/>
    </row>
    <row r="48" spans="1:34" s="6" customFormat="1" ht="16.5" customHeight="1">
      <c r="A48" s="21">
        <v>208</v>
      </c>
      <c r="B48" s="22" t="s">
        <v>40</v>
      </c>
      <c r="C48" s="27" t="s">
        <v>73</v>
      </c>
      <c r="D48" s="27" t="s">
        <v>45</v>
      </c>
      <c r="E48" s="28">
        <v>1</v>
      </c>
      <c r="F48" s="28">
        <v>7</v>
      </c>
      <c r="G48" s="29">
        <v>0.35</v>
      </c>
      <c r="H48" s="26">
        <v>0.01</v>
      </c>
      <c r="I48" s="26">
        <v>0</v>
      </c>
      <c r="J48" s="26">
        <v>0.03</v>
      </c>
      <c r="K48" s="26">
        <v>0</v>
      </c>
      <c r="L48" s="26">
        <v>0.33000000000000007</v>
      </c>
      <c r="M48" s="26">
        <v>0.71000000000000019</v>
      </c>
      <c r="N48" s="26">
        <v>0</v>
      </c>
      <c r="O48" s="26">
        <v>0</v>
      </c>
      <c r="P48" s="26">
        <v>0</v>
      </c>
      <c r="Q48" s="26">
        <v>0.16999999999999998</v>
      </c>
      <c r="R48" s="26">
        <v>0.55000000000000004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0.04</v>
      </c>
      <c r="Y48" s="26">
        <v>0.11</v>
      </c>
      <c r="Z48" s="25">
        <f t="shared" si="1"/>
        <v>2.3000000000000003</v>
      </c>
      <c r="AA48" s="25">
        <f t="shared" si="0"/>
        <v>1.5500000000000003</v>
      </c>
      <c r="AB48" s="26">
        <f t="shared" si="2"/>
        <v>0.75</v>
      </c>
      <c r="AD48" s="7"/>
      <c r="AH48" s="7"/>
    </row>
    <row r="49" spans="1:34" s="6" customFormat="1" ht="16.5" customHeight="1">
      <c r="A49" s="21">
        <v>208</v>
      </c>
      <c r="B49" s="22" t="s">
        <v>40</v>
      </c>
      <c r="C49" s="27" t="s">
        <v>74</v>
      </c>
      <c r="D49" s="27" t="s">
        <v>42</v>
      </c>
      <c r="E49" s="28">
        <v>1</v>
      </c>
      <c r="F49" s="28">
        <v>5</v>
      </c>
      <c r="G49" s="29">
        <v>0</v>
      </c>
      <c r="H49" s="26">
        <v>9.9999999999999992E-2</v>
      </c>
      <c r="I49" s="26">
        <v>0</v>
      </c>
      <c r="J49" s="26">
        <v>0.04</v>
      </c>
      <c r="K49" s="26">
        <v>0</v>
      </c>
      <c r="L49" s="26">
        <v>1.4400000000000004</v>
      </c>
      <c r="M49" s="26">
        <v>0.03</v>
      </c>
      <c r="N49" s="26">
        <v>0</v>
      </c>
      <c r="O49" s="26">
        <v>0.03</v>
      </c>
      <c r="P49" s="26">
        <v>0</v>
      </c>
      <c r="Q49" s="26">
        <v>0.81</v>
      </c>
      <c r="R49" s="26">
        <v>0.38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0.1</v>
      </c>
      <c r="Y49" s="26">
        <v>0.27999999999999997</v>
      </c>
      <c r="Z49" s="25">
        <f t="shared" si="1"/>
        <v>3.21</v>
      </c>
      <c r="AA49" s="25">
        <f t="shared" si="0"/>
        <v>1.98</v>
      </c>
      <c r="AB49" s="26">
        <f t="shared" si="2"/>
        <v>1.23</v>
      </c>
      <c r="AD49" s="7"/>
      <c r="AH49" s="7"/>
    </row>
    <row r="50" spans="1:34" s="6" customFormat="1" ht="16.5" customHeight="1">
      <c r="A50" s="21">
        <v>208</v>
      </c>
      <c r="B50" s="22" t="s">
        <v>40</v>
      </c>
      <c r="C50" s="27" t="s">
        <v>75</v>
      </c>
      <c r="D50" s="27" t="s">
        <v>44</v>
      </c>
      <c r="E50" s="28">
        <v>1</v>
      </c>
      <c r="F50" s="28">
        <v>5</v>
      </c>
      <c r="G50" s="29">
        <v>0</v>
      </c>
      <c r="H50" s="26">
        <v>0.09</v>
      </c>
      <c r="I50" s="26">
        <v>0</v>
      </c>
      <c r="J50" s="26">
        <v>0.03</v>
      </c>
      <c r="K50" s="26">
        <v>0</v>
      </c>
      <c r="L50" s="26">
        <v>1.5999999999999999</v>
      </c>
      <c r="M50" s="26">
        <v>0</v>
      </c>
      <c r="N50" s="26">
        <v>0</v>
      </c>
      <c r="O50" s="26">
        <v>0.03</v>
      </c>
      <c r="P50" s="26">
        <v>0</v>
      </c>
      <c r="Q50" s="26">
        <v>0.15</v>
      </c>
      <c r="R50" s="26">
        <v>0.34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0.15999999999999998</v>
      </c>
      <c r="Y50" s="26">
        <v>0.13</v>
      </c>
      <c r="Z50" s="25">
        <f t="shared" si="1"/>
        <v>2.5299999999999998</v>
      </c>
      <c r="AA50" s="25">
        <f t="shared" si="0"/>
        <v>2.0099999999999998</v>
      </c>
      <c r="AB50" s="26">
        <f t="shared" si="2"/>
        <v>0.52</v>
      </c>
      <c r="AD50" s="7"/>
      <c r="AH50" s="7"/>
    </row>
    <row r="51" spans="1:34" s="6" customFormat="1" ht="16.5" customHeight="1">
      <c r="A51" s="21">
        <v>208</v>
      </c>
      <c r="B51" s="22" t="s">
        <v>40</v>
      </c>
      <c r="C51" s="22" t="s">
        <v>75</v>
      </c>
      <c r="D51" s="22" t="s">
        <v>45</v>
      </c>
      <c r="E51" s="23">
        <v>1</v>
      </c>
      <c r="F51" s="23">
        <v>8</v>
      </c>
      <c r="G51" s="24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0.42999999999999983</v>
      </c>
      <c r="M51" s="25">
        <v>6.0000000000000005E-2</v>
      </c>
      <c r="N51" s="26">
        <v>0</v>
      </c>
      <c r="O51" s="25">
        <v>0</v>
      </c>
      <c r="P51" s="25">
        <v>0</v>
      </c>
      <c r="Q51" s="25">
        <v>0.04</v>
      </c>
      <c r="R51" s="25">
        <v>0.16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0.04</v>
      </c>
      <c r="Y51" s="25">
        <v>0.12000000000000001</v>
      </c>
      <c r="Z51" s="25">
        <f t="shared" si="1"/>
        <v>0.84999999999999987</v>
      </c>
      <c r="AA51" s="25">
        <f t="shared" si="0"/>
        <v>0.64999999999999991</v>
      </c>
      <c r="AB51" s="26">
        <f t="shared" si="2"/>
        <v>0.2</v>
      </c>
      <c r="AD51" s="7"/>
      <c r="AH51" s="7"/>
    </row>
    <row r="52" spans="1:34" s="6" customFormat="1" ht="16.5" customHeight="1">
      <c r="A52" s="21">
        <v>208</v>
      </c>
      <c r="B52" s="22" t="s">
        <v>40</v>
      </c>
      <c r="C52" s="27" t="s">
        <v>76</v>
      </c>
      <c r="D52" s="27" t="s">
        <v>42</v>
      </c>
      <c r="E52" s="28">
        <v>1</v>
      </c>
      <c r="F52" s="28">
        <v>5</v>
      </c>
      <c r="G52" s="29">
        <v>0</v>
      </c>
      <c r="H52" s="26">
        <v>7.0000000000000007E-2</v>
      </c>
      <c r="I52" s="26">
        <v>0</v>
      </c>
      <c r="J52" s="26">
        <v>0.2</v>
      </c>
      <c r="K52" s="26">
        <v>0</v>
      </c>
      <c r="L52" s="26">
        <v>0.65</v>
      </c>
      <c r="M52" s="26">
        <v>0</v>
      </c>
      <c r="N52" s="26">
        <v>0</v>
      </c>
      <c r="O52" s="26">
        <v>0</v>
      </c>
      <c r="P52" s="26">
        <v>0</v>
      </c>
      <c r="Q52" s="26">
        <v>3.62</v>
      </c>
      <c r="R52" s="26">
        <v>0.21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0.03</v>
      </c>
      <c r="Z52" s="25">
        <f t="shared" si="1"/>
        <v>4.78</v>
      </c>
      <c r="AA52" s="25">
        <f>Z52-AB52</f>
        <v>0.75</v>
      </c>
      <c r="AB52" s="26">
        <f t="shared" si="2"/>
        <v>4.03</v>
      </c>
      <c r="AD52" s="7"/>
      <c r="AH52" s="7"/>
    </row>
    <row r="53" spans="1:34" s="6" customFormat="1" ht="16.5" customHeight="1">
      <c r="A53" s="21">
        <v>208</v>
      </c>
      <c r="B53" s="22" t="s">
        <v>40</v>
      </c>
      <c r="C53" s="27" t="s">
        <v>77</v>
      </c>
      <c r="D53" s="27" t="s">
        <v>42</v>
      </c>
      <c r="E53" s="28">
        <v>1</v>
      </c>
      <c r="F53" s="28">
        <v>5</v>
      </c>
      <c r="G53" s="29">
        <v>0</v>
      </c>
      <c r="H53" s="26">
        <v>0.04</v>
      </c>
      <c r="I53" s="26">
        <v>0</v>
      </c>
      <c r="J53" s="26">
        <v>0</v>
      </c>
      <c r="K53" s="26">
        <v>0.02</v>
      </c>
      <c r="L53" s="26">
        <v>4.3</v>
      </c>
      <c r="M53" s="26">
        <v>0.13</v>
      </c>
      <c r="N53" s="26">
        <v>0</v>
      </c>
      <c r="O53" s="26">
        <v>0.22000000000000003</v>
      </c>
      <c r="P53" s="26">
        <v>0</v>
      </c>
      <c r="Q53" s="26">
        <v>0.36</v>
      </c>
      <c r="R53" s="26">
        <v>1.55</v>
      </c>
      <c r="S53" s="26">
        <v>0</v>
      </c>
      <c r="T53" s="26">
        <v>0.03</v>
      </c>
      <c r="U53" s="26">
        <v>0</v>
      </c>
      <c r="V53" s="26">
        <v>0</v>
      </c>
      <c r="W53" s="26">
        <v>0</v>
      </c>
      <c r="X53" s="26">
        <v>0.4</v>
      </c>
      <c r="Y53" s="26">
        <v>0.23</v>
      </c>
      <c r="Z53" s="25">
        <f t="shared" si="1"/>
        <v>7.28</v>
      </c>
      <c r="AA53" s="25">
        <f t="shared" ref="AA53:AA116" si="3">Z53-AB53</f>
        <v>5.32</v>
      </c>
      <c r="AB53" s="26">
        <f t="shared" si="2"/>
        <v>1.9600000000000002</v>
      </c>
      <c r="AD53" s="7"/>
      <c r="AH53" s="7"/>
    </row>
    <row r="54" spans="1:34" s="6" customFormat="1" ht="16.5" customHeight="1">
      <c r="A54" s="21">
        <v>208</v>
      </c>
      <c r="B54" s="22" t="s">
        <v>40</v>
      </c>
      <c r="C54" s="27" t="s">
        <v>78</v>
      </c>
      <c r="D54" s="27" t="s">
        <v>44</v>
      </c>
      <c r="E54" s="28">
        <v>1</v>
      </c>
      <c r="F54" s="28">
        <v>5</v>
      </c>
      <c r="G54" s="29">
        <v>0</v>
      </c>
      <c r="H54" s="26">
        <v>6.0000000000000005E-2</v>
      </c>
      <c r="I54" s="26">
        <v>0</v>
      </c>
      <c r="J54" s="26">
        <v>0</v>
      </c>
      <c r="K54" s="26">
        <v>0</v>
      </c>
      <c r="L54" s="26">
        <v>2.91</v>
      </c>
      <c r="M54" s="26">
        <v>0.05</v>
      </c>
      <c r="N54" s="26">
        <v>0</v>
      </c>
      <c r="O54" s="26">
        <v>0</v>
      </c>
      <c r="P54" s="26">
        <v>0</v>
      </c>
      <c r="Q54" s="26">
        <v>0</v>
      </c>
      <c r="R54" s="26">
        <v>0.38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0.08</v>
      </c>
      <c r="Y54" s="26">
        <v>9.9999999999999992E-2</v>
      </c>
      <c r="Z54" s="25">
        <f t="shared" si="1"/>
        <v>3.58</v>
      </c>
      <c r="AA54" s="25">
        <f t="shared" si="3"/>
        <v>3.2</v>
      </c>
      <c r="AB54" s="26">
        <f t="shared" si="2"/>
        <v>0.38</v>
      </c>
      <c r="AD54" s="7"/>
      <c r="AH54" s="7"/>
    </row>
    <row r="55" spans="1:34" s="6" customFormat="1" ht="16.5" customHeight="1">
      <c r="A55" s="21">
        <v>208</v>
      </c>
      <c r="B55" s="22" t="s">
        <v>40</v>
      </c>
      <c r="C55" s="27" t="s">
        <v>78</v>
      </c>
      <c r="D55" s="27" t="s">
        <v>45</v>
      </c>
      <c r="E55" s="28">
        <v>1</v>
      </c>
      <c r="F55" s="28">
        <v>3</v>
      </c>
      <c r="G55" s="29">
        <v>0</v>
      </c>
      <c r="H55" s="26">
        <v>0.16</v>
      </c>
      <c r="I55" s="26">
        <v>0</v>
      </c>
      <c r="J55" s="26">
        <v>0.01</v>
      </c>
      <c r="K55" s="26">
        <v>0</v>
      </c>
      <c r="L55" s="26">
        <v>1.0500000000000003</v>
      </c>
      <c r="M55" s="26">
        <v>0.03</v>
      </c>
      <c r="N55" s="26">
        <v>0</v>
      </c>
      <c r="O55" s="26">
        <v>0.14000000000000001</v>
      </c>
      <c r="P55" s="26">
        <v>0</v>
      </c>
      <c r="Q55" s="26">
        <v>0</v>
      </c>
      <c r="R55" s="26">
        <v>0.32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0.04</v>
      </c>
      <c r="Y55" s="26">
        <v>0.1</v>
      </c>
      <c r="Z55" s="25">
        <f t="shared" si="1"/>
        <v>1.8500000000000003</v>
      </c>
      <c r="AA55" s="25">
        <f t="shared" si="3"/>
        <v>1.5200000000000002</v>
      </c>
      <c r="AB55" s="26">
        <f t="shared" si="2"/>
        <v>0.33</v>
      </c>
      <c r="AD55" s="7"/>
      <c r="AH55" s="7"/>
    </row>
    <row r="56" spans="1:34" s="6" customFormat="1" ht="16.5" customHeight="1">
      <c r="A56" s="21">
        <v>208</v>
      </c>
      <c r="B56" s="22" t="s">
        <v>40</v>
      </c>
      <c r="C56" s="27" t="s">
        <v>79</v>
      </c>
      <c r="D56" s="27" t="s">
        <v>44</v>
      </c>
      <c r="E56" s="28">
        <v>1</v>
      </c>
      <c r="F56" s="28">
        <v>5</v>
      </c>
      <c r="G56" s="29">
        <v>0</v>
      </c>
      <c r="H56" s="26">
        <v>0.01</v>
      </c>
      <c r="I56" s="26">
        <v>0</v>
      </c>
      <c r="J56" s="26">
        <v>0</v>
      </c>
      <c r="K56" s="26">
        <v>0</v>
      </c>
      <c r="L56" s="26">
        <v>0.96999999999999975</v>
      </c>
      <c r="M56" s="26">
        <v>0.17</v>
      </c>
      <c r="N56" s="26">
        <v>0</v>
      </c>
      <c r="O56" s="26">
        <v>0</v>
      </c>
      <c r="P56" s="26">
        <v>0</v>
      </c>
      <c r="Q56" s="26">
        <v>0.28000000000000003</v>
      </c>
      <c r="R56" s="26">
        <v>0.34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7.0000000000000007E-2</v>
      </c>
      <c r="Y56" s="26">
        <v>0.04</v>
      </c>
      <c r="Z56" s="25">
        <f t="shared" si="1"/>
        <v>1.88</v>
      </c>
      <c r="AA56" s="25">
        <f t="shared" si="3"/>
        <v>1.2599999999999998</v>
      </c>
      <c r="AB56" s="26">
        <f t="shared" si="2"/>
        <v>0.62000000000000011</v>
      </c>
      <c r="AD56" s="7"/>
      <c r="AH56" s="7"/>
    </row>
    <row r="57" spans="1:34" s="6" customFormat="1" ht="16.5" customHeight="1">
      <c r="A57" s="21">
        <v>208</v>
      </c>
      <c r="B57" s="22" t="s">
        <v>40</v>
      </c>
      <c r="C57" s="27" t="s">
        <v>79</v>
      </c>
      <c r="D57" s="27" t="s">
        <v>45</v>
      </c>
      <c r="E57" s="28">
        <v>1</v>
      </c>
      <c r="F57" s="28">
        <v>9</v>
      </c>
      <c r="G57" s="29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0.18</v>
      </c>
      <c r="M57" s="26">
        <v>0.03</v>
      </c>
      <c r="N57" s="26">
        <v>0</v>
      </c>
      <c r="O57" s="26">
        <v>0</v>
      </c>
      <c r="P57" s="26">
        <v>0</v>
      </c>
      <c r="Q57" s="26">
        <v>0</v>
      </c>
      <c r="R57" s="26">
        <v>0.01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5">
        <f t="shared" si="1"/>
        <v>0.22</v>
      </c>
      <c r="AA57" s="25">
        <f t="shared" si="3"/>
        <v>0.21</v>
      </c>
      <c r="AB57" s="26">
        <f t="shared" si="2"/>
        <v>0.01</v>
      </c>
      <c r="AD57" s="7"/>
      <c r="AH57" s="7"/>
    </row>
    <row r="58" spans="1:34" s="6" customFormat="1" ht="16.5" customHeight="1">
      <c r="A58" s="21">
        <v>208</v>
      </c>
      <c r="B58" s="22" t="s">
        <v>40</v>
      </c>
      <c r="C58" s="27" t="s">
        <v>80</v>
      </c>
      <c r="D58" s="27" t="s">
        <v>44</v>
      </c>
      <c r="E58" s="28">
        <v>1</v>
      </c>
      <c r="F58" s="28">
        <v>5</v>
      </c>
      <c r="G58" s="29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0.32000000000000006</v>
      </c>
      <c r="M58" s="26">
        <v>0.01</v>
      </c>
      <c r="N58" s="26">
        <v>0</v>
      </c>
      <c r="O58" s="26">
        <v>0</v>
      </c>
      <c r="P58" s="26">
        <v>0</v>
      </c>
      <c r="Q58" s="26">
        <v>0</v>
      </c>
      <c r="R58" s="26">
        <v>0.04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0.03</v>
      </c>
      <c r="Z58" s="25">
        <f t="shared" si="1"/>
        <v>0.4</v>
      </c>
      <c r="AA58" s="25">
        <f t="shared" si="3"/>
        <v>0.36000000000000004</v>
      </c>
      <c r="AB58" s="26">
        <f t="shared" si="2"/>
        <v>0.04</v>
      </c>
      <c r="AD58" s="7"/>
      <c r="AH58" s="7"/>
    </row>
    <row r="59" spans="1:34" s="6" customFormat="1" ht="16.5" customHeight="1">
      <c r="A59" s="21">
        <v>208</v>
      </c>
      <c r="B59" s="22" t="s">
        <v>40</v>
      </c>
      <c r="C59" s="27" t="s">
        <v>80</v>
      </c>
      <c r="D59" s="27" t="s">
        <v>45</v>
      </c>
      <c r="E59" s="28">
        <v>1</v>
      </c>
      <c r="F59" s="28">
        <v>9</v>
      </c>
      <c r="G59" s="29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0.11000000000000001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0.01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0.01</v>
      </c>
      <c r="Z59" s="25">
        <f t="shared" si="1"/>
        <v>0.13</v>
      </c>
      <c r="AA59" s="25">
        <f t="shared" si="3"/>
        <v>0.12000000000000001</v>
      </c>
      <c r="AB59" s="26">
        <f t="shared" si="2"/>
        <v>0.01</v>
      </c>
      <c r="AD59" s="7"/>
      <c r="AH59" s="7"/>
    </row>
    <row r="60" spans="1:34" s="6" customFormat="1" ht="16.5" customHeight="1">
      <c r="A60" s="21">
        <v>208</v>
      </c>
      <c r="B60" s="22" t="s">
        <v>40</v>
      </c>
      <c r="C60" s="27" t="s">
        <v>81</v>
      </c>
      <c r="D60" s="27" t="s">
        <v>42</v>
      </c>
      <c r="E60" s="28">
        <v>1</v>
      </c>
      <c r="F60" s="28">
        <v>9</v>
      </c>
      <c r="G60" s="29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0.24999999999999992</v>
      </c>
      <c r="M60" s="26">
        <v>0.1</v>
      </c>
      <c r="N60" s="26">
        <v>0</v>
      </c>
      <c r="O60" s="26">
        <v>0.09</v>
      </c>
      <c r="P60" s="26">
        <v>0</v>
      </c>
      <c r="Q60" s="26">
        <v>7.0000000000000007E-2</v>
      </c>
      <c r="R60" s="26">
        <v>0.14000000000000001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0.1</v>
      </c>
      <c r="Y60" s="26">
        <v>7.0000000000000007E-2</v>
      </c>
      <c r="Z60" s="25">
        <f t="shared" si="1"/>
        <v>0.82000000000000006</v>
      </c>
      <c r="AA60" s="25">
        <f t="shared" si="3"/>
        <v>0.6100000000000001</v>
      </c>
      <c r="AB60" s="26">
        <f t="shared" si="2"/>
        <v>0.21000000000000002</v>
      </c>
      <c r="AD60" s="7"/>
      <c r="AH60" s="7"/>
    </row>
    <row r="61" spans="1:34" s="6" customFormat="1" ht="16.5" customHeight="1">
      <c r="A61" s="21">
        <v>208</v>
      </c>
      <c r="B61" s="22" t="s">
        <v>40</v>
      </c>
      <c r="C61" s="27" t="s">
        <v>82</v>
      </c>
      <c r="D61" s="27" t="s">
        <v>44</v>
      </c>
      <c r="E61" s="28">
        <v>1</v>
      </c>
      <c r="F61" s="28">
        <v>9</v>
      </c>
      <c r="G61" s="29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0.77999999999999992</v>
      </c>
      <c r="M61" s="26">
        <v>0.05</v>
      </c>
      <c r="N61" s="26">
        <v>0</v>
      </c>
      <c r="O61" s="26">
        <v>0</v>
      </c>
      <c r="P61" s="26">
        <v>0</v>
      </c>
      <c r="Q61" s="26">
        <v>0.09</v>
      </c>
      <c r="R61" s="26">
        <v>0.23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0.12</v>
      </c>
      <c r="Y61" s="26">
        <v>7.0000000000000007E-2</v>
      </c>
      <c r="Z61" s="25">
        <f t="shared" si="1"/>
        <v>1.34</v>
      </c>
      <c r="AA61" s="25">
        <f t="shared" si="3"/>
        <v>1.02</v>
      </c>
      <c r="AB61" s="26">
        <f t="shared" si="2"/>
        <v>0.32</v>
      </c>
      <c r="AD61" s="7"/>
      <c r="AH61" s="7"/>
    </row>
    <row r="62" spans="1:34" s="6" customFormat="1" ht="16.5" customHeight="1">
      <c r="A62" s="21">
        <v>208</v>
      </c>
      <c r="B62" s="22" t="s">
        <v>40</v>
      </c>
      <c r="C62" s="27" t="s">
        <v>82</v>
      </c>
      <c r="D62" s="27" t="s">
        <v>45</v>
      </c>
      <c r="E62" s="28">
        <v>1</v>
      </c>
      <c r="F62" s="28">
        <v>8</v>
      </c>
      <c r="G62" s="29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0.29000000000000004</v>
      </c>
      <c r="M62" s="26">
        <v>0.03</v>
      </c>
      <c r="N62" s="26">
        <v>0</v>
      </c>
      <c r="O62" s="26">
        <v>0</v>
      </c>
      <c r="P62" s="26">
        <v>0</v>
      </c>
      <c r="Q62" s="26">
        <v>0</v>
      </c>
      <c r="R62" s="26">
        <v>0.08</v>
      </c>
      <c r="S62" s="26">
        <v>0</v>
      </c>
      <c r="T62" s="26">
        <v>0</v>
      </c>
      <c r="U62" s="26">
        <v>0</v>
      </c>
      <c r="V62" s="26">
        <v>0</v>
      </c>
      <c r="W62" s="26">
        <v>0.02</v>
      </c>
      <c r="X62" s="26">
        <v>0</v>
      </c>
      <c r="Y62" s="26">
        <v>0.08</v>
      </c>
      <c r="Z62" s="25">
        <f t="shared" si="1"/>
        <v>0.50000000000000011</v>
      </c>
      <c r="AA62" s="25">
        <f t="shared" si="3"/>
        <v>0.4200000000000001</v>
      </c>
      <c r="AB62" s="26">
        <f t="shared" si="2"/>
        <v>0.08</v>
      </c>
      <c r="AD62" s="7"/>
      <c r="AH62" s="7"/>
    </row>
    <row r="63" spans="1:34" s="6" customFormat="1" ht="16.5" customHeight="1">
      <c r="A63" s="21">
        <v>208</v>
      </c>
      <c r="B63" s="22" t="s">
        <v>40</v>
      </c>
      <c r="C63" s="27" t="s">
        <v>82</v>
      </c>
      <c r="D63" s="27" t="s">
        <v>49</v>
      </c>
      <c r="E63" s="28">
        <v>1</v>
      </c>
      <c r="F63" s="28">
        <v>8</v>
      </c>
      <c r="G63" s="29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0.01</v>
      </c>
      <c r="M63" s="26">
        <v>0.09</v>
      </c>
      <c r="N63" s="26">
        <v>0</v>
      </c>
      <c r="O63" s="26">
        <v>0</v>
      </c>
      <c r="P63" s="26">
        <v>0</v>
      </c>
      <c r="Q63" s="26">
        <v>0.1</v>
      </c>
      <c r="R63" s="26">
        <v>0.10999999999999999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5">
        <f t="shared" si="1"/>
        <v>0.31</v>
      </c>
      <c r="AA63" s="25">
        <f t="shared" si="3"/>
        <v>0.1</v>
      </c>
      <c r="AB63" s="26">
        <f t="shared" si="2"/>
        <v>0.21</v>
      </c>
      <c r="AD63" s="7"/>
      <c r="AH63" s="7"/>
    </row>
    <row r="64" spans="1:34" s="6" customFormat="1" ht="16.5" customHeight="1">
      <c r="A64" s="21">
        <v>208</v>
      </c>
      <c r="B64" s="22" t="s">
        <v>40</v>
      </c>
      <c r="C64" s="27" t="s">
        <v>82</v>
      </c>
      <c r="D64" s="27" t="s">
        <v>53</v>
      </c>
      <c r="E64" s="28">
        <v>1</v>
      </c>
      <c r="F64" s="28">
        <v>5</v>
      </c>
      <c r="G64" s="29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0.16999999999999996</v>
      </c>
      <c r="M64" s="26">
        <v>0.01</v>
      </c>
      <c r="N64" s="26">
        <v>0</v>
      </c>
      <c r="O64" s="26">
        <v>0</v>
      </c>
      <c r="P64" s="26">
        <v>0</v>
      </c>
      <c r="Q64" s="26">
        <v>0.09</v>
      </c>
      <c r="R64" s="26">
        <v>0.03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0.01</v>
      </c>
      <c r="Z64" s="25">
        <f t="shared" si="1"/>
        <v>0.30999999999999994</v>
      </c>
      <c r="AA64" s="25">
        <f t="shared" si="3"/>
        <v>0.18999999999999995</v>
      </c>
      <c r="AB64" s="26">
        <f t="shared" si="2"/>
        <v>0.12</v>
      </c>
      <c r="AD64" s="7"/>
      <c r="AH64" s="7"/>
    </row>
    <row r="65" spans="1:34" s="6" customFormat="1" ht="16.5" customHeight="1">
      <c r="A65" s="21">
        <v>208</v>
      </c>
      <c r="B65" s="22" t="s">
        <v>40</v>
      </c>
      <c r="C65" s="27" t="s">
        <v>83</v>
      </c>
      <c r="D65" s="27" t="s">
        <v>44</v>
      </c>
      <c r="E65" s="28">
        <v>1</v>
      </c>
      <c r="F65" s="28">
        <v>5</v>
      </c>
      <c r="G65" s="29">
        <v>0</v>
      </c>
      <c r="H65" s="26">
        <v>0</v>
      </c>
      <c r="I65" s="26">
        <v>0</v>
      </c>
      <c r="J65" s="26">
        <v>0</v>
      </c>
      <c r="K65" s="26">
        <v>0.05</v>
      </c>
      <c r="L65" s="26">
        <v>0.92</v>
      </c>
      <c r="M65" s="26">
        <v>0</v>
      </c>
      <c r="N65" s="26">
        <v>0</v>
      </c>
      <c r="O65" s="26">
        <v>0</v>
      </c>
      <c r="P65" s="26">
        <v>0</v>
      </c>
      <c r="Q65" s="26">
        <v>0.29000000000000004</v>
      </c>
      <c r="R65" s="26">
        <v>0.2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0.03</v>
      </c>
      <c r="Y65" s="26">
        <v>6.9999999999999993E-2</v>
      </c>
      <c r="Z65" s="25">
        <f t="shared" si="1"/>
        <v>1.5600000000000003</v>
      </c>
      <c r="AA65" s="25">
        <f t="shared" si="3"/>
        <v>1.0200000000000002</v>
      </c>
      <c r="AB65" s="26">
        <f t="shared" si="2"/>
        <v>0.54</v>
      </c>
      <c r="AD65" s="7"/>
      <c r="AH65" s="7"/>
    </row>
    <row r="66" spans="1:34" s="6" customFormat="1" ht="16.5" customHeight="1">
      <c r="A66" s="21">
        <v>208</v>
      </c>
      <c r="B66" s="22" t="s">
        <v>40</v>
      </c>
      <c r="C66" s="27" t="s">
        <v>83</v>
      </c>
      <c r="D66" s="27" t="s">
        <v>45</v>
      </c>
      <c r="E66" s="28">
        <v>1</v>
      </c>
      <c r="F66" s="28">
        <v>8</v>
      </c>
      <c r="G66" s="29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0.24000000000000002</v>
      </c>
      <c r="M66" s="26">
        <v>0.02</v>
      </c>
      <c r="N66" s="26">
        <v>0</v>
      </c>
      <c r="O66" s="26">
        <v>0</v>
      </c>
      <c r="P66" s="26">
        <v>0</v>
      </c>
      <c r="Q66" s="26">
        <v>0</v>
      </c>
      <c r="R66" s="26">
        <v>6.9999999999999993E-2</v>
      </c>
      <c r="S66" s="26">
        <v>0</v>
      </c>
      <c r="T66" s="26">
        <v>0</v>
      </c>
      <c r="U66" s="26">
        <v>0</v>
      </c>
      <c r="V66" s="26">
        <v>0</v>
      </c>
      <c r="W66" s="26">
        <v>0.04</v>
      </c>
      <c r="X66" s="26">
        <v>0.01</v>
      </c>
      <c r="Y66" s="26">
        <v>0.01</v>
      </c>
      <c r="Z66" s="25">
        <f t="shared" si="1"/>
        <v>0.39</v>
      </c>
      <c r="AA66" s="25">
        <f t="shared" si="3"/>
        <v>0.32</v>
      </c>
      <c r="AB66" s="26">
        <f t="shared" si="2"/>
        <v>6.9999999999999993E-2</v>
      </c>
      <c r="AD66" s="7"/>
      <c r="AH66" s="7"/>
    </row>
    <row r="67" spans="1:34" s="6" customFormat="1" ht="16.5" customHeight="1">
      <c r="A67" s="21">
        <v>208</v>
      </c>
      <c r="B67" s="22" t="s">
        <v>40</v>
      </c>
      <c r="C67" s="27" t="s">
        <v>84</v>
      </c>
      <c r="D67" s="27" t="s">
        <v>44</v>
      </c>
      <c r="E67" s="28">
        <v>1</v>
      </c>
      <c r="F67" s="28">
        <v>5</v>
      </c>
      <c r="G67" s="29">
        <v>0.01</v>
      </c>
      <c r="H67" s="26">
        <v>0.84000000000000008</v>
      </c>
      <c r="I67" s="26">
        <v>0</v>
      </c>
      <c r="J67" s="26">
        <v>0.62</v>
      </c>
      <c r="K67" s="26">
        <v>0.32000000000000006</v>
      </c>
      <c r="L67" s="26">
        <v>5.6300000000000008</v>
      </c>
      <c r="M67" s="26">
        <v>1.06</v>
      </c>
      <c r="N67" s="26">
        <v>0</v>
      </c>
      <c r="O67" s="26">
        <v>0.19</v>
      </c>
      <c r="P67" s="26">
        <v>0</v>
      </c>
      <c r="Q67" s="26">
        <v>0.8</v>
      </c>
      <c r="R67" s="26">
        <v>2.96</v>
      </c>
      <c r="S67" s="26">
        <v>0</v>
      </c>
      <c r="T67" s="26">
        <v>1.1300000000000001</v>
      </c>
      <c r="U67" s="26">
        <v>0</v>
      </c>
      <c r="V67" s="26">
        <v>0</v>
      </c>
      <c r="W67" s="26">
        <v>0.27</v>
      </c>
      <c r="X67" s="26">
        <v>0.28999999999999998</v>
      </c>
      <c r="Y67" s="26">
        <v>0.18000000000000002</v>
      </c>
      <c r="Z67" s="25">
        <f t="shared" si="1"/>
        <v>14.299999999999999</v>
      </c>
      <c r="AA67" s="25">
        <f t="shared" si="3"/>
        <v>8.4699999999999989</v>
      </c>
      <c r="AB67" s="26">
        <f t="shared" si="2"/>
        <v>5.83</v>
      </c>
      <c r="AD67" s="7"/>
      <c r="AH67" s="7"/>
    </row>
    <row r="68" spans="1:34" s="6" customFormat="1" ht="16.5" customHeight="1">
      <c r="A68" s="21">
        <v>208</v>
      </c>
      <c r="B68" s="22" t="s">
        <v>40</v>
      </c>
      <c r="C68" s="27" t="s">
        <v>84</v>
      </c>
      <c r="D68" s="27" t="s">
        <v>45</v>
      </c>
      <c r="E68" s="28">
        <v>1</v>
      </c>
      <c r="F68" s="28">
        <v>1</v>
      </c>
      <c r="G68" s="29">
        <v>0.01</v>
      </c>
      <c r="H68" s="26">
        <v>0.04</v>
      </c>
      <c r="I68" s="26">
        <v>0</v>
      </c>
      <c r="J68" s="26">
        <v>0.01</v>
      </c>
      <c r="K68" s="26">
        <v>0</v>
      </c>
      <c r="L68" s="26">
        <v>1.1399999999999999</v>
      </c>
      <c r="M68" s="26">
        <v>0</v>
      </c>
      <c r="N68" s="26">
        <v>0</v>
      </c>
      <c r="O68" s="26">
        <v>0.04</v>
      </c>
      <c r="P68" s="26">
        <v>0</v>
      </c>
      <c r="Q68" s="26">
        <v>0</v>
      </c>
      <c r="R68" s="26">
        <v>0.15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5">
        <f t="shared" si="1"/>
        <v>1.39</v>
      </c>
      <c r="AA68" s="25">
        <f t="shared" si="3"/>
        <v>1.23</v>
      </c>
      <c r="AB68" s="26">
        <f t="shared" si="2"/>
        <v>0.16</v>
      </c>
      <c r="AD68" s="7"/>
      <c r="AH68" s="7"/>
    </row>
    <row r="69" spans="1:34" s="6" customFormat="1" ht="16.5" customHeight="1">
      <c r="A69" s="21">
        <v>208</v>
      </c>
      <c r="B69" s="22" t="s">
        <v>40</v>
      </c>
      <c r="C69" s="27" t="s">
        <v>85</v>
      </c>
      <c r="D69" s="27" t="s">
        <v>44</v>
      </c>
      <c r="E69" s="28">
        <v>1</v>
      </c>
      <c r="F69" s="28">
        <v>5</v>
      </c>
      <c r="G69" s="29">
        <v>0.14000000000000001</v>
      </c>
      <c r="H69" s="26">
        <v>0.43</v>
      </c>
      <c r="I69" s="26">
        <v>0</v>
      </c>
      <c r="J69" s="26">
        <v>6.0000000000000005E-2</v>
      </c>
      <c r="K69" s="26">
        <v>0</v>
      </c>
      <c r="L69" s="26">
        <v>3.46</v>
      </c>
      <c r="M69" s="26">
        <v>0.22999999999999998</v>
      </c>
      <c r="N69" s="26">
        <v>0</v>
      </c>
      <c r="O69" s="26">
        <v>0.32999999999999996</v>
      </c>
      <c r="P69" s="26">
        <v>0</v>
      </c>
      <c r="Q69" s="26">
        <v>7.0000000000000007E-2</v>
      </c>
      <c r="R69" s="26">
        <v>0.88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0.15000000000000002</v>
      </c>
      <c r="Y69" s="26">
        <v>0.02</v>
      </c>
      <c r="Z69" s="25">
        <f t="shared" si="1"/>
        <v>5.7700000000000005</v>
      </c>
      <c r="AA69" s="25">
        <f t="shared" si="3"/>
        <v>4.7600000000000007</v>
      </c>
      <c r="AB69" s="26">
        <f t="shared" si="2"/>
        <v>1.01</v>
      </c>
      <c r="AD69" s="7"/>
      <c r="AH69" s="7"/>
    </row>
    <row r="70" spans="1:34" s="6" customFormat="1" ht="16.5" customHeight="1">
      <c r="A70" s="21">
        <v>208</v>
      </c>
      <c r="B70" s="22" t="s">
        <v>40</v>
      </c>
      <c r="C70" s="27" t="s">
        <v>85</v>
      </c>
      <c r="D70" s="27" t="s">
        <v>45</v>
      </c>
      <c r="E70" s="28">
        <v>1</v>
      </c>
      <c r="F70" s="28">
        <v>1</v>
      </c>
      <c r="G70" s="29">
        <v>0.16000000000000003</v>
      </c>
      <c r="H70" s="26">
        <v>0.04</v>
      </c>
      <c r="I70" s="26">
        <v>0</v>
      </c>
      <c r="J70" s="26">
        <v>0.04</v>
      </c>
      <c r="K70" s="26">
        <v>0</v>
      </c>
      <c r="L70" s="26">
        <v>1.4300000000000002</v>
      </c>
      <c r="M70" s="26">
        <v>0.05</v>
      </c>
      <c r="N70" s="26">
        <v>0</v>
      </c>
      <c r="O70" s="26">
        <v>0.04</v>
      </c>
      <c r="P70" s="26">
        <v>0</v>
      </c>
      <c r="Q70" s="26">
        <v>0</v>
      </c>
      <c r="R70" s="26">
        <v>0.27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0.01</v>
      </c>
      <c r="Y70" s="26">
        <v>0.09</v>
      </c>
      <c r="Z70" s="25">
        <f t="shared" si="1"/>
        <v>2.13</v>
      </c>
      <c r="AA70" s="25">
        <f t="shared" si="3"/>
        <v>1.8199999999999998</v>
      </c>
      <c r="AB70" s="26">
        <f t="shared" si="2"/>
        <v>0.31</v>
      </c>
      <c r="AD70" s="7"/>
      <c r="AH70" s="7"/>
    </row>
    <row r="71" spans="1:34" s="6" customFormat="1" ht="16.5" customHeight="1">
      <c r="A71" s="21">
        <v>208</v>
      </c>
      <c r="B71" s="22" t="s">
        <v>40</v>
      </c>
      <c r="C71" s="27" t="s">
        <v>86</v>
      </c>
      <c r="D71" s="27" t="s">
        <v>42</v>
      </c>
      <c r="E71" s="28">
        <v>1</v>
      </c>
      <c r="F71" s="28">
        <v>5</v>
      </c>
      <c r="G71" s="29">
        <v>0.14000000000000001</v>
      </c>
      <c r="H71" s="26">
        <v>0.42000000000000004</v>
      </c>
      <c r="I71" s="26">
        <v>0</v>
      </c>
      <c r="J71" s="26">
        <v>0.05</v>
      </c>
      <c r="K71" s="26">
        <v>7.0000000000000007E-2</v>
      </c>
      <c r="L71" s="26">
        <v>3.9800000000000004</v>
      </c>
      <c r="M71" s="26">
        <v>0.44</v>
      </c>
      <c r="N71" s="26">
        <v>0</v>
      </c>
      <c r="O71" s="26">
        <v>0.21</v>
      </c>
      <c r="P71" s="26">
        <v>0.05</v>
      </c>
      <c r="Q71" s="26">
        <v>0.04</v>
      </c>
      <c r="R71" s="26">
        <v>1.45</v>
      </c>
      <c r="S71" s="26">
        <v>0.43999999999999995</v>
      </c>
      <c r="T71" s="26">
        <v>9.9999999999999992E-2</v>
      </c>
      <c r="U71" s="26">
        <v>0</v>
      </c>
      <c r="V71" s="26">
        <v>0</v>
      </c>
      <c r="W71" s="26">
        <v>0</v>
      </c>
      <c r="X71" s="26">
        <v>0.30000000000000004</v>
      </c>
      <c r="Y71" s="26">
        <v>0.18000000000000002</v>
      </c>
      <c r="Z71" s="25">
        <f t="shared" si="1"/>
        <v>7.87</v>
      </c>
      <c r="AA71" s="25">
        <f t="shared" si="3"/>
        <v>5.7200000000000006</v>
      </c>
      <c r="AB71" s="26">
        <f t="shared" si="2"/>
        <v>2.15</v>
      </c>
      <c r="AD71" s="7"/>
      <c r="AH71" s="7"/>
    </row>
    <row r="72" spans="1:34" s="6" customFormat="1" ht="16.5" customHeight="1">
      <c r="A72" s="21">
        <v>208</v>
      </c>
      <c r="B72" s="22" t="s">
        <v>40</v>
      </c>
      <c r="C72" s="27" t="s">
        <v>87</v>
      </c>
      <c r="D72" s="27" t="s">
        <v>44</v>
      </c>
      <c r="E72" s="28">
        <v>1</v>
      </c>
      <c r="F72" s="28">
        <v>5</v>
      </c>
      <c r="G72" s="29">
        <v>0.48</v>
      </c>
      <c r="H72" s="26">
        <v>0.22999999999999998</v>
      </c>
      <c r="I72" s="26">
        <v>0</v>
      </c>
      <c r="J72" s="26">
        <v>0.11999999999999998</v>
      </c>
      <c r="K72" s="26">
        <v>7.0000000000000007E-2</v>
      </c>
      <c r="L72" s="26">
        <v>8.2000000000000011</v>
      </c>
      <c r="M72" s="26">
        <v>0.26</v>
      </c>
      <c r="N72" s="26">
        <v>0</v>
      </c>
      <c r="O72" s="26">
        <v>0.1</v>
      </c>
      <c r="P72" s="26">
        <v>0</v>
      </c>
      <c r="Q72" s="26">
        <v>1.17</v>
      </c>
      <c r="R72" s="26">
        <v>2.76</v>
      </c>
      <c r="S72" s="26">
        <v>0.34</v>
      </c>
      <c r="T72" s="26">
        <v>0.37</v>
      </c>
      <c r="U72" s="26">
        <v>0</v>
      </c>
      <c r="V72" s="26">
        <v>0</v>
      </c>
      <c r="W72" s="26">
        <v>0</v>
      </c>
      <c r="X72" s="26">
        <v>0.75000000000000022</v>
      </c>
      <c r="Y72" s="26">
        <v>0.57000000000000017</v>
      </c>
      <c r="Z72" s="25">
        <f t="shared" ref="Z72:Z135" si="4">SUM(G72:M72,O72:Y72)</f>
        <v>15.42</v>
      </c>
      <c r="AA72" s="25">
        <f t="shared" si="3"/>
        <v>10.59</v>
      </c>
      <c r="AB72" s="26">
        <f t="shared" ref="AB72:AB135" si="5">IF(F72=12,Z72,SUM(J72,K72,N72,Q72,R72,S72,T72))</f>
        <v>4.8299999999999992</v>
      </c>
      <c r="AD72" s="7"/>
      <c r="AH72" s="7"/>
    </row>
    <row r="73" spans="1:34" s="6" customFormat="1" ht="16.5" customHeight="1">
      <c r="A73" s="21">
        <v>208</v>
      </c>
      <c r="B73" s="22" t="s">
        <v>40</v>
      </c>
      <c r="C73" s="27" t="s">
        <v>87</v>
      </c>
      <c r="D73" s="27" t="s">
        <v>45</v>
      </c>
      <c r="E73" s="28">
        <v>1</v>
      </c>
      <c r="F73" s="28">
        <v>1</v>
      </c>
      <c r="G73" s="29">
        <v>0.13</v>
      </c>
      <c r="H73" s="26">
        <v>0</v>
      </c>
      <c r="I73" s="26">
        <v>0</v>
      </c>
      <c r="J73" s="26">
        <v>0.02</v>
      </c>
      <c r="K73" s="26">
        <v>0</v>
      </c>
      <c r="L73" s="26">
        <v>0.37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0.15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0.02</v>
      </c>
      <c r="Y73" s="26">
        <v>0</v>
      </c>
      <c r="Z73" s="25">
        <f t="shared" si="4"/>
        <v>0.69000000000000006</v>
      </c>
      <c r="AA73" s="25">
        <f t="shared" si="3"/>
        <v>0.52</v>
      </c>
      <c r="AB73" s="26">
        <f t="shared" si="5"/>
        <v>0.16999999999999998</v>
      </c>
      <c r="AD73" s="7"/>
      <c r="AH73" s="7"/>
    </row>
    <row r="74" spans="1:34" s="6" customFormat="1" ht="16.5" customHeight="1">
      <c r="A74" s="21">
        <v>208</v>
      </c>
      <c r="B74" s="22" t="s">
        <v>40</v>
      </c>
      <c r="C74" s="27" t="s">
        <v>88</v>
      </c>
      <c r="D74" s="27" t="s">
        <v>44</v>
      </c>
      <c r="E74" s="28">
        <v>1</v>
      </c>
      <c r="F74" s="28">
        <v>10</v>
      </c>
      <c r="G74" s="29">
        <v>0</v>
      </c>
      <c r="H74" s="26">
        <v>0.02</v>
      </c>
      <c r="I74" s="26">
        <v>0</v>
      </c>
      <c r="J74" s="26">
        <v>0.01</v>
      </c>
      <c r="K74" s="26">
        <v>0</v>
      </c>
      <c r="L74" s="26">
        <v>2.2799999999999998</v>
      </c>
      <c r="M74" s="26">
        <v>0.98</v>
      </c>
      <c r="N74" s="26">
        <v>0</v>
      </c>
      <c r="O74" s="26">
        <v>0.5</v>
      </c>
      <c r="P74" s="26">
        <v>0</v>
      </c>
      <c r="Q74" s="26">
        <v>0</v>
      </c>
      <c r="R74" s="26">
        <v>1.02</v>
      </c>
      <c r="S74" s="26">
        <v>1.2000000000000002</v>
      </c>
      <c r="T74" s="26">
        <v>0.05</v>
      </c>
      <c r="U74" s="26">
        <v>0</v>
      </c>
      <c r="V74" s="26">
        <v>0</v>
      </c>
      <c r="W74" s="26">
        <v>0</v>
      </c>
      <c r="X74" s="26">
        <v>0.19</v>
      </c>
      <c r="Y74" s="26">
        <v>0.27</v>
      </c>
      <c r="Z74" s="25">
        <f t="shared" si="4"/>
        <v>6.52</v>
      </c>
      <c r="AA74" s="25">
        <f t="shared" si="3"/>
        <v>4.2399999999999993</v>
      </c>
      <c r="AB74" s="26">
        <f t="shared" si="5"/>
        <v>2.2800000000000002</v>
      </c>
      <c r="AD74" s="7"/>
      <c r="AH74" s="7"/>
    </row>
    <row r="75" spans="1:34" s="6" customFormat="1" ht="16.5" customHeight="1">
      <c r="A75" s="21">
        <v>208</v>
      </c>
      <c r="B75" s="22" t="s">
        <v>40</v>
      </c>
      <c r="C75" s="27" t="s">
        <v>88</v>
      </c>
      <c r="D75" s="27" t="s">
        <v>45</v>
      </c>
      <c r="E75" s="28">
        <v>1</v>
      </c>
      <c r="F75" s="28">
        <v>5</v>
      </c>
      <c r="G75" s="29">
        <v>0</v>
      </c>
      <c r="H75" s="26">
        <v>0.11</v>
      </c>
      <c r="I75" s="26">
        <v>0</v>
      </c>
      <c r="J75" s="26">
        <v>0.06</v>
      </c>
      <c r="K75" s="26">
        <v>0</v>
      </c>
      <c r="L75" s="26">
        <v>1.92</v>
      </c>
      <c r="M75" s="26">
        <v>0.06</v>
      </c>
      <c r="N75" s="26">
        <v>0</v>
      </c>
      <c r="O75" s="26">
        <v>0.26</v>
      </c>
      <c r="P75" s="26">
        <v>0</v>
      </c>
      <c r="Q75" s="26">
        <v>2.17</v>
      </c>
      <c r="R75" s="26">
        <v>0.69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0.12000000000000001</v>
      </c>
      <c r="Y75" s="26">
        <v>0.13</v>
      </c>
      <c r="Z75" s="25">
        <f t="shared" si="4"/>
        <v>5.52</v>
      </c>
      <c r="AA75" s="25">
        <f t="shared" si="3"/>
        <v>2.5999999999999996</v>
      </c>
      <c r="AB75" s="26">
        <f t="shared" si="5"/>
        <v>2.92</v>
      </c>
      <c r="AD75" s="7"/>
      <c r="AH75" s="7"/>
    </row>
    <row r="76" spans="1:34" s="6" customFormat="1" ht="16.5" customHeight="1">
      <c r="A76" s="21">
        <v>208</v>
      </c>
      <c r="B76" s="22" t="s">
        <v>40</v>
      </c>
      <c r="C76" s="27" t="s">
        <v>89</v>
      </c>
      <c r="D76" s="27" t="s">
        <v>44</v>
      </c>
      <c r="E76" s="28">
        <v>1</v>
      </c>
      <c r="F76" s="28">
        <v>5</v>
      </c>
      <c r="G76" s="29">
        <v>0</v>
      </c>
      <c r="H76" s="26">
        <v>0</v>
      </c>
      <c r="I76" s="26">
        <v>0</v>
      </c>
      <c r="J76" s="26">
        <v>0</v>
      </c>
      <c r="K76" s="26">
        <v>0</v>
      </c>
      <c r="L76" s="26">
        <v>1.26</v>
      </c>
      <c r="M76" s="26">
        <v>0</v>
      </c>
      <c r="N76" s="26">
        <v>0</v>
      </c>
      <c r="O76" s="26">
        <v>0.02</v>
      </c>
      <c r="P76" s="26">
        <v>0</v>
      </c>
      <c r="Q76" s="26">
        <v>0.24</v>
      </c>
      <c r="R76" s="26">
        <v>0.57999999999999996</v>
      </c>
      <c r="S76" s="26">
        <v>0</v>
      </c>
      <c r="T76" s="26">
        <v>0.32000000000000006</v>
      </c>
      <c r="U76" s="26">
        <v>0</v>
      </c>
      <c r="V76" s="26">
        <v>0</v>
      </c>
      <c r="W76" s="26">
        <v>0</v>
      </c>
      <c r="X76" s="26">
        <v>0.03</v>
      </c>
      <c r="Y76" s="26">
        <v>0.04</v>
      </c>
      <c r="Z76" s="25">
        <f t="shared" si="4"/>
        <v>2.4899999999999998</v>
      </c>
      <c r="AA76" s="25">
        <f>Z76-AB76</f>
        <v>1.3499999999999996</v>
      </c>
      <c r="AB76" s="26">
        <f t="shared" si="5"/>
        <v>1.1400000000000001</v>
      </c>
      <c r="AD76" s="7"/>
      <c r="AH76" s="7"/>
    </row>
    <row r="77" spans="1:34" s="6" customFormat="1" ht="16.5" customHeight="1">
      <c r="A77" s="21">
        <v>208</v>
      </c>
      <c r="B77" s="22" t="s">
        <v>40</v>
      </c>
      <c r="C77" s="27" t="s">
        <v>89</v>
      </c>
      <c r="D77" s="27" t="s">
        <v>45</v>
      </c>
      <c r="E77" s="28">
        <v>1</v>
      </c>
      <c r="F77" s="28">
        <v>10</v>
      </c>
      <c r="G77" s="29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0.28000000000000003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0.18000000000000002</v>
      </c>
      <c r="S77" s="26">
        <v>0.12000000000000001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0.35</v>
      </c>
      <c r="Z77" s="25">
        <f t="shared" si="4"/>
        <v>0.93</v>
      </c>
      <c r="AA77" s="25">
        <f t="shared" si="3"/>
        <v>0.63</v>
      </c>
      <c r="AB77" s="26">
        <f t="shared" si="5"/>
        <v>0.30000000000000004</v>
      </c>
      <c r="AD77" s="7"/>
      <c r="AH77" s="7"/>
    </row>
    <row r="78" spans="1:34" s="6" customFormat="1" ht="16.5" customHeight="1">
      <c r="A78" s="21">
        <v>208</v>
      </c>
      <c r="B78" s="22" t="s">
        <v>40</v>
      </c>
      <c r="C78" s="27" t="s">
        <v>90</v>
      </c>
      <c r="D78" s="27" t="s">
        <v>42</v>
      </c>
      <c r="E78" s="28">
        <v>1</v>
      </c>
      <c r="F78" s="28">
        <v>5</v>
      </c>
      <c r="G78" s="29">
        <v>0</v>
      </c>
      <c r="H78" s="26">
        <v>0.01</v>
      </c>
      <c r="I78" s="26">
        <v>0</v>
      </c>
      <c r="J78" s="26">
        <v>0</v>
      </c>
      <c r="K78" s="26">
        <v>0</v>
      </c>
      <c r="L78" s="26">
        <v>0.31000000000000005</v>
      </c>
      <c r="M78" s="26">
        <v>0.06</v>
      </c>
      <c r="N78" s="26">
        <v>0</v>
      </c>
      <c r="O78" s="26">
        <v>0</v>
      </c>
      <c r="P78" s="26">
        <v>0</v>
      </c>
      <c r="Q78" s="26">
        <v>0.05</v>
      </c>
      <c r="R78" s="26">
        <v>9.9999999999999992E-2</v>
      </c>
      <c r="S78" s="26">
        <v>0</v>
      </c>
      <c r="T78" s="26">
        <v>0.03</v>
      </c>
      <c r="U78" s="26">
        <v>0</v>
      </c>
      <c r="V78" s="26">
        <v>0</v>
      </c>
      <c r="W78" s="26">
        <v>0</v>
      </c>
      <c r="X78" s="26">
        <v>0</v>
      </c>
      <c r="Y78" s="26">
        <v>0.14000000000000001</v>
      </c>
      <c r="Z78" s="25">
        <f t="shared" si="4"/>
        <v>0.70000000000000007</v>
      </c>
      <c r="AA78" s="25">
        <f t="shared" si="3"/>
        <v>0.52</v>
      </c>
      <c r="AB78" s="26">
        <f t="shared" si="5"/>
        <v>0.18</v>
      </c>
      <c r="AD78" s="7"/>
      <c r="AH78" s="7"/>
    </row>
    <row r="79" spans="1:34" s="6" customFormat="1" ht="16.5" customHeight="1">
      <c r="A79" s="21">
        <v>208</v>
      </c>
      <c r="B79" s="22" t="s">
        <v>40</v>
      </c>
      <c r="C79" s="27" t="s">
        <v>91</v>
      </c>
      <c r="D79" s="27" t="s">
        <v>42</v>
      </c>
      <c r="E79" s="28">
        <v>1</v>
      </c>
      <c r="F79" s="28">
        <v>10</v>
      </c>
      <c r="G79" s="29">
        <v>0</v>
      </c>
      <c r="H79" s="26">
        <v>0</v>
      </c>
      <c r="I79" s="26">
        <v>0</v>
      </c>
      <c r="J79" s="26">
        <v>0</v>
      </c>
      <c r="K79" s="26">
        <v>0</v>
      </c>
      <c r="L79" s="26">
        <v>1.76</v>
      </c>
      <c r="M79" s="26">
        <v>0.05</v>
      </c>
      <c r="N79" s="26">
        <v>0</v>
      </c>
      <c r="O79" s="26">
        <v>0.13</v>
      </c>
      <c r="P79" s="26">
        <v>0</v>
      </c>
      <c r="Q79" s="26">
        <v>0.13</v>
      </c>
      <c r="R79" s="26">
        <v>0.97000000000000008</v>
      </c>
      <c r="S79" s="26">
        <v>0.32</v>
      </c>
      <c r="T79" s="26">
        <v>0.41</v>
      </c>
      <c r="U79" s="26">
        <v>0</v>
      </c>
      <c r="V79" s="26">
        <v>0</v>
      </c>
      <c r="W79" s="26">
        <v>0</v>
      </c>
      <c r="X79" s="26">
        <v>0</v>
      </c>
      <c r="Y79" s="26">
        <v>0.15000000000000002</v>
      </c>
      <c r="Z79" s="25">
        <f t="shared" si="4"/>
        <v>3.92</v>
      </c>
      <c r="AA79" s="25">
        <f t="shared" si="3"/>
        <v>2.09</v>
      </c>
      <c r="AB79" s="26">
        <f t="shared" si="5"/>
        <v>1.83</v>
      </c>
      <c r="AD79" s="7"/>
      <c r="AH79" s="7"/>
    </row>
    <row r="80" spans="1:34" s="6" customFormat="1" ht="16.5" customHeight="1">
      <c r="A80" s="21">
        <v>208</v>
      </c>
      <c r="B80" s="22" t="s">
        <v>40</v>
      </c>
      <c r="C80" s="27" t="s">
        <v>92</v>
      </c>
      <c r="D80" s="27" t="s">
        <v>42</v>
      </c>
      <c r="E80" s="28">
        <v>1</v>
      </c>
      <c r="F80" s="28">
        <v>5</v>
      </c>
      <c r="G80" s="29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0.92999999999999994</v>
      </c>
      <c r="M80" s="26">
        <v>0</v>
      </c>
      <c r="N80" s="26">
        <v>0</v>
      </c>
      <c r="O80" s="26">
        <v>0</v>
      </c>
      <c r="P80" s="26">
        <v>0</v>
      </c>
      <c r="Q80" s="26">
        <v>0.15000000000000002</v>
      </c>
      <c r="R80" s="26">
        <v>0.6</v>
      </c>
      <c r="S80" s="26">
        <v>0</v>
      </c>
      <c r="T80" s="26">
        <v>0.26</v>
      </c>
      <c r="U80" s="26">
        <v>0</v>
      </c>
      <c r="V80" s="26">
        <v>0</v>
      </c>
      <c r="W80" s="26">
        <v>0</v>
      </c>
      <c r="X80" s="26">
        <v>0.09</v>
      </c>
      <c r="Y80" s="26">
        <v>0.05</v>
      </c>
      <c r="Z80" s="25">
        <f t="shared" si="4"/>
        <v>2.08</v>
      </c>
      <c r="AA80" s="25">
        <f t="shared" si="3"/>
        <v>1.07</v>
      </c>
      <c r="AB80" s="26">
        <f t="shared" si="5"/>
        <v>1.01</v>
      </c>
      <c r="AD80" s="7"/>
      <c r="AH80" s="7"/>
    </row>
    <row r="81" spans="1:34" s="6" customFormat="1" ht="16.5" customHeight="1">
      <c r="A81" s="21">
        <v>208</v>
      </c>
      <c r="B81" s="22" t="s">
        <v>40</v>
      </c>
      <c r="C81" s="27" t="s">
        <v>93</v>
      </c>
      <c r="D81" s="27" t="s">
        <v>42</v>
      </c>
      <c r="E81" s="28">
        <v>1</v>
      </c>
      <c r="F81" s="28">
        <v>5</v>
      </c>
      <c r="G81" s="29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0.67</v>
      </c>
      <c r="M81" s="26">
        <v>0</v>
      </c>
      <c r="N81" s="26">
        <v>0</v>
      </c>
      <c r="O81" s="26">
        <v>0</v>
      </c>
      <c r="P81" s="26">
        <v>0</v>
      </c>
      <c r="Q81" s="26">
        <v>0.09</v>
      </c>
      <c r="R81" s="26">
        <v>0.43</v>
      </c>
      <c r="S81" s="26">
        <v>0</v>
      </c>
      <c r="T81" s="26">
        <v>0.27</v>
      </c>
      <c r="U81" s="26">
        <v>0</v>
      </c>
      <c r="V81" s="26">
        <v>0</v>
      </c>
      <c r="W81" s="26">
        <v>0</v>
      </c>
      <c r="X81" s="26">
        <v>0.02</v>
      </c>
      <c r="Y81" s="26">
        <v>0.02</v>
      </c>
      <c r="Z81" s="25">
        <f t="shared" si="4"/>
        <v>1.5</v>
      </c>
      <c r="AA81" s="25">
        <f t="shared" si="3"/>
        <v>0.71</v>
      </c>
      <c r="AB81" s="26">
        <f t="shared" si="5"/>
        <v>0.79</v>
      </c>
      <c r="AD81" s="7"/>
      <c r="AH81" s="7"/>
    </row>
    <row r="82" spans="1:34" s="6" customFormat="1" ht="16.5" customHeight="1">
      <c r="A82" s="21">
        <v>208</v>
      </c>
      <c r="B82" s="22" t="s">
        <v>40</v>
      </c>
      <c r="C82" s="27" t="s">
        <v>94</v>
      </c>
      <c r="D82" s="27" t="s">
        <v>42</v>
      </c>
      <c r="E82" s="28">
        <v>1</v>
      </c>
      <c r="F82" s="28">
        <v>5</v>
      </c>
      <c r="G82" s="29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0.68</v>
      </c>
      <c r="M82" s="26">
        <v>0.28999999999999998</v>
      </c>
      <c r="N82" s="26">
        <v>0</v>
      </c>
      <c r="O82" s="26">
        <v>0.03</v>
      </c>
      <c r="P82" s="26">
        <v>0</v>
      </c>
      <c r="Q82" s="26">
        <v>0.23</v>
      </c>
      <c r="R82" s="26">
        <v>0.09</v>
      </c>
      <c r="S82" s="26">
        <v>0</v>
      </c>
      <c r="T82" s="26">
        <v>0.02</v>
      </c>
      <c r="U82" s="26">
        <v>0</v>
      </c>
      <c r="V82" s="26">
        <v>0</v>
      </c>
      <c r="W82" s="26">
        <v>0</v>
      </c>
      <c r="X82" s="26">
        <v>0.16</v>
      </c>
      <c r="Y82" s="26">
        <v>0</v>
      </c>
      <c r="Z82" s="25">
        <f t="shared" si="4"/>
        <v>1.5</v>
      </c>
      <c r="AA82" s="25">
        <f t="shared" si="3"/>
        <v>1.1599999999999999</v>
      </c>
      <c r="AB82" s="26">
        <f t="shared" si="5"/>
        <v>0.34</v>
      </c>
      <c r="AD82" s="7"/>
      <c r="AH82" s="7"/>
    </row>
    <row r="83" spans="1:34" s="6" customFormat="1" ht="16.5" customHeight="1">
      <c r="A83" s="21">
        <v>208</v>
      </c>
      <c r="B83" s="22" t="s">
        <v>40</v>
      </c>
      <c r="C83" s="27" t="s">
        <v>95</v>
      </c>
      <c r="D83" s="27" t="s">
        <v>44</v>
      </c>
      <c r="E83" s="28">
        <v>1</v>
      </c>
      <c r="F83" s="28">
        <v>8</v>
      </c>
      <c r="G83" s="29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0.42000000000000004</v>
      </c>
      <c r="M83" s="26">
        <v>0.16000000000000003</v>
      </c>
      <c r="N83" s="26">
        <v>0</v>
      </c>
      <c r="O83" s="26">
        <v>0.02</v>
      </c>
      <c r="P83" s="26">
        <v>0</v>
      </c>
      <c r="Q83" s="26">
        <v>0.47000000000000003</v>
      </c>
      <c r="R83" s="26">
        <v>0.16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0.03</v>
      </c>
      <c r="Y83" s="26">
        <v>0</v>
      </c>
      <c r="Z83" s="25">
        <f t="shared" si="4"/>
        <v>1.26</v>
      </c>
      <c r="AA83" s="25">
        <f t="shared" si="3"/>
        <v>0.63</v>
      </c>
      <c r="AB83" s="26">
        <f t="shared" si="5"/>
        <v>0.63</v>
      </c>
      <c r="AD83" s="7"/>
      <c r="AH83" s="7"/>
    </row>
    <row r="84" spans="1:34" s="6" customFormat="1" ht="16.5" customHeight="1">
      <c r="A84" s="21">
        <v>208</v>
      </c>
      <c r="B84" s="22" t="s">
        <v>40</v>
      </c>
      <c r="C84" s="27" t="s">
        <v>95</v>
      </c>
      <c r="D84" s="27" t="s">
        <v>45</v>
      </c>
      <c r="E84" s="28">
        <v>1</v>
      </c>
      <c r="F84" s="28">
        <v>9</v>
      </c>
      <c r="G84" s="29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0.49999999999999983</v>
      </c>
      <c r="M84" s="26">
        <v>0</v>
      </c>
      <c r="N84" s="26">
        <v>0</v>
      </c>
      <c r="O84" s="26">
        <v>0.06</v>
      </c>
      <c r="P84" s="26">
        <v>0</v>
      </c>
      <c r="Q84" s="26">
        <v>0.05</v>
      </c>
      <c r="R84" s="26">
        <v>0.05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0.04</v>
      </c>
      <c r="Y84" s="26">
        <v>0</v>
      </c>
      <c r="Z84" s="25">
        <f t="shared" si="4"/>
        <v>0.7</v>
      </c>
      <c r="AA84" s="25">
        <f t="shared" si="3"/>
        <v>0.6</v>
      </c>
      <c r="AB84" s="26">
        <f t="shared" si="5"/>
        <v>0.1</v>
      </c>
      <c r="AD84" s="7"/>
      <c r="AH84" s="7"/>
    </row>
    <row r="85" spans="1:34" s="6" customFormat="1" ht="16.5" customHeight="1">
      <c r="A85" s="21">
        <v>208</v>
      </c>
      <c r="B85" s="22" t="s">
        <v>40</v>
      </c>
      <c r="C85" s="27" t="s">
        <v>96</v>
      </c>
      <c r="D85" s="27" t="s">
        <v>44</v>
      </c>
      <c r="E85" s="28">
        <v>1</v>
      </c>
      <c r="F85" s="28">
        <v>8</v>
      </c>
      <c r="G85" s="29">
        <v>0</v>
      </c>
      <c r="H85" s="26">
        <v>0</v>
      </c>
      <c r="I85" s="26">
        <v>0</v>
      </c>
      <c r="J85" s="26">
        <v>0</v>
      </c>
      <c r="K85" s="26">
        <v>0</v>
      </c>
      <c r="L85" s="26">
        <v>1.0599999999999998</v>
      </c>
      <c r="M85" s="26">
        <v>0.11</v>
      </c>
      <c r="N85" s="26">
        <v>0</v>
      </c>
      <c r="O85" s="26">
        <v>0.19</v>
      </c>
      <c r="P85" s="26">
        <v>0</v>
      </c>
      <c r="Q85" s="26">
        <v>0.05</v>
      </c>
      <c r="R85" s="26">
        <v>0.23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0.24</v>
      </c>
      <c r="Y85" s="26">
        <v>0.08</v>
      </c>
      <c r="Z85" s="25">
        <f t="shared" si="4"/>
        <v>1.96</v>
      </c>
      <c r="AA85" s="25">
        <f t="shared" si="3"/>
        <v>1.68</v>
      </c>
      <c r="AB85" s="26">
        <f t="shared" si="5"/>
        <v>0.28000000000000003</v>
      </c>
      <c r="AD85" s="7"/>
      <c r="AH85" s="7"/>
    </row>
    <row r="86" spans="1:34" s="6" customFormat="1" ht="16.5" customHeight="1">
      <c r="A86" s="21">
        <v>208</v>
      </c>
      <c r="B86" s="22" t="s">
        <v>40</v>
      </c>
      <c r="C86" s="27" t="s">
        <v>96</v>
      </c>
      <c r="D86" s="27" t="s">
        <v>45</v>
      </c>
      <c r="E86" s="28">
        <v>1</v>
      </c>
      <c r="F86" s="28">
        <v>5</v>
      </c>
      <c r="G86" s="29">
        <v>0</v>
      </c>
      <c r="H86" s="26">
        <v>0</v>
      </c>
      <c r="I86" s="26">
        <v>0</v>
      </c>
      <c r="J86" s="26">
        <v>0</v>
      </c>
      <c r="K86" s="26">
        <v>0</v>
      </c>
      <c r="L86" s="26">
        <v>1.0299999999999998</v>
      </c>
      <c r="M86" s="26">
        <v>0.06</v>
      </c>
      <c r="N86" s="26">
        <v>0</v>
      </c>
      <c r="O86" s="26">
        <v>0.03</v>
      </c>
      <c r="P86" s="26">
        <v>0</v>
      </c>
      <c r="Q86" s="26">
        <v>0.13</v>
      </c>
      <c r="R86" s="26">
        <v>0.17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0.12</v>
      </c>
      <c r="Y86" s="26">
        <v>0.16000000000000003</v>
      </c>
      <c r="Z86" s="25">
        <f t="shared" si="4"/>
        <v>1.7000000000000002</v>
      </c>
      <c r="AA86" s="25">
        <f t="shared" si="3"/>
        <v>1.4000000000000001</v>
      </c>
      <c r="AB86" s="26">
        <f t="shared" si="5"/>
        <v>0.30000000000000004</v>
      </c>
      <c r="AD86" s="7"/>
      <c r="AH86" s="7"/>
    </row>
    <row r="87" spans="1:34" s="6" customFormat="1" ht="16.5" customHeight="1">
      <c r="A87" s="21">
        <v>208</v>
      </c>
      <c r="B87" s="22" t="s">
        <v>40</v>
      </c>
      <c r="C87" s="27" t="s">
        <v>96</v>
      </c>
      <c r="D87" s="27" t="s">
        <v>49</v>
      </c>
      <c r="E87" s="28">
        <v>1</v>
      </c>
      <c r="F87" s="28">
        <v>8</v>
      </c>
      <c r="G87" s="29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0.19</v>
      </c>
      <c r="M87" s="26">
        <v>0.18</v>
      </c>
      <c r="N87" s="26">
        <v>0</v>
      </c>
      <c r="O87" s="26">
        <v>0</v>
      </c>
      <c r="P87" s="26">
        <v>0</v>
      </c>
      <c r="Q87" s="26">
        <v>0.13</v>
      </c>
      <c r="R87" s="26">
        <v>0.26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0.03</v>
      </c>
      <c r="Y87" s="26">
        <v>0.02</v>
      </c>
      <c r="Z87" s="25">
        <f t="shared" si="4"/>
        <v>0.81</v>
      </c>
      <c r="AA87" s="25">
        <f t="shared" si="3"/>
        <v>0.42000000000000004</v>
      </c>
      <c r="AB87" s="26">
        <f t="shared" si="5"/>
        <v>0.39</v>
      </c>
      <c r="AD87" s="7"/>
      <c r="AH87" s="7"/>
    </row>
    <row r="88" spans="1:34" s="6" customFormat="1" ht="16.5" customHeight="1">
      <c r="A88" s="21">
        <v>208</v>
      </c>
      <c r="B88" s="22" t="s">
        <v>40</v>
      </c>
      <c r="C88" s="27" t="s">
        <v>96</v>
      </c>
      <c r="D88" s="27" t="s">
        <v>53</v>
      </c>
      <c r="E88" s="28">
        <v>1</v>
      </c>
      <c r="F88" s="28">
        <v>9</v>
      </c>
      <c r="G88" s="29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0.28999999999999998</v>
      </c>
      <c r="M88" s="26">
        <v>0.08</v>
      </c>
      <c r="N88" s="26">
        <v>0</v>
      </c>
      <c r="O88" s="26">
        <v>0</v>
      </c>
      <c r="P88" s="26">
        <v>0</v>
      </c>
      <c r="Q88" s="26">
        <v>0</v>
      </c>
      <c r="R88" s="26">
        <v>0.05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5">
        <f t="shared" si="4"/>
        <v>0.42</v>
      </c>
      <c r="AA88" s="25">
        <f t="shared" si="3"/>
        <v>0.37</v>
      </c>
      <c r="AB88" s="26">
        <f t="shared" si="5"/>
        <v>0.05</v>
      </c>
      <c r="AD88" s="7"/>
      <c r="AH88" s="7"/>
    </row>
    <row r="89" spans="1:34" s="6" customFormat="1" ht="16.5" customHeight="1">
      <c r="A89" s="21">
        <v>208</v>
      </c>
      <c r="B89" s="22" t="s">
        <v>40</v>
      </c>
      <c r="C89" s="27" t="s">
        <v>97</v>
      </c>
      <c r="D89" s="27" t="s">
        <v>42</v>
      </c>
      <c r="E89" s="28">
        <v>1</v>
      </c>
      <c r="F89" s="28">
        <v>5</v>
      </c>
      <c r="G89" s="29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0.42</v>
      </c>
      <c r="M89" s="26">
        <v>0</v>
      </c>
      <c r="N89" s="26">
        <v>0</v>
      </c>
      <c r="O89" s="26">
        <v>0</v>
      </c>
      <c r="P89" s="26">
        <v>0</v>
      </c>
      <c r="Q89" s="26">
        <v>0.04</v>
      </c>
      <c r="R89" s="26">
        <v>0.05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0.06</v>
      </c>
      <c r="Y89" s="26">
        <v>0.08</v>
      </c>
      <c r="Z89" s="25">
        <f t="shared" si="4"/>
        <v>0.65</v>
      </c>
      <c r="AA89" s="25">
        <f t="shared" si="3"/>
        <v>0.56000000000000005</v>
      </c>
      <c r="AB89" s="26">
        <f t="shared" si="5"/>
        <v>0.09</v>
      </c>
      <c r="AD89" s="7"/>
      <c r="AH89" s="7"/>
    </row>
    <row r="90" spans="1:34" s="6" customFormat="1" ht="16.5" customHeight="1">
      <c r="A90" s="21">
        <v>208</v>
      </c>
      <c r="B90" s="22" t="s">
        <v>40</v>
      </c>
      <c r="C90" s="27" t="s">
        <v>98</v>
      </c>
      <c r="D90" s="27" t="s">
        <v>42</v>
      </c>
      <c r="E90" s="28">
        <v>1</v>
      </c>
      <c r="F90" s="28">
        <v>5</v>
      </c>
      <c r="G90" s="29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0.52999999999999992</v>
      </c>
      <c r="M90" s="26">
        <v>0</v>
      </c>
      <c r="N90" s="26">
        <v>0</v>
      </c>
      <c r="O90" s="26">
        <v>0</v>
      </c>
      <c r="P90" s="26">
        <v>0</v>
      </c>
      <c r="Q90" s="26">
        <v>0.43</v>
      </c>
      <c r="R90" s="26">
        <v>0.13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0.02</v>
      </c>
      <c r="Y90" s="26">
        <v>0.11</v>
      </c>
      <c r="Z90" s="25">
        <f t="shared" si="4"/>
        <v>1.22</v>
      </c>
      <c r="AA90" s="25">
        <f t="shared" si="3"/>
        <v>0.65999999999999992</v>
      </c>
      <c r="AB90" s="26">
        <f t="shared" si="5"/>
        <v>0.56000000000000005</v>
      </c>
      <c r="AD90" s="7"/>
      <c r="AH90" s="7"/>
    </row>
    <row r="91" spans="1:34" s="6" customFormat="1" ht="16.5" customHeight="1">
      <c r="A91" s="21">
        <v>208</v>
      </c>
      <c r="B91" s="22" t="s">
        <v>40</v>
      </c>
      <c r="C91" s="27" t="s">
        <v>99</v>
      </c>
      <c r="D91" s="27" t="s">
        <v>42</v>
      </c>
      <c r="E91" s="28">
        <v>1</v>
      </c>
      <c r="F91" s="28">
        <v>5</v>
      </c>
      <c r="G91" s="29">
        <v>0</v>
      </c>
      <c r="H91" s="26">
        <v>0.02</v>
      </c>
      <c r="I91" s="26">
        <v>0</v>
      </c>
      <c r="J91" s="26">
        <v>0</v>
      </c>
      <c r="K91" s="26">
        <v>0</v>
      </c>
      <c r="L91" s="26">
        <v>0.7</v>
      </c>
      <c r="M91" s="26">
        <v>0.16</v>
      </c>
      <c r="N91" s="26">
        <v>0</v>
      </c>
      <c r="O91" s="26">
        <v>0.06</v>
      </c>
      <c r="P91" s="26">
        <v>0</v>
      </c>
      <c r="Q91" s="26">
        <v>0.05</v>
      </c>
      <c r="R91" s="26">
        <v>0.14000000000000001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0.01</v>
      </c>
      <c r="Y91" s="26">
        <v>7.0000000000000007E-2</v>
      </c>
      <c r="Z91" s="25">
        <f t="shared" si="4"/>
        <v>1.21</v>
      </c>
      <c r="AA91" s="25">
        <f t="shared" si="3"/>
        <v>1.02</v>
      </c>
      <c r="AB91" s="26">
        <f t="shared" si="5"/>
        <v>0.19</v>
      </c>
      <c r="AD91" s="7"/>
      <c r="AH91" s="7"/>
    </row>
    <row r="92" spans="1:34" s="6" customFormat="1" ht="16.5" customHeight="1">
      <c r="A92" s="21">
        <v>208</v>
      </c>
      <c r="B92" s="22" t="s">
        <v>40</v>
      </c>
      <c r="C92" s="27" t="s">
        <v>100</v>
      </c>
      <c r="D92" s="27" t="s">
        <v>42</v>
      </c>
      <c r="E92" s="28">
        <v>1</v>
      </c>
      <c r="F92" s="28">
        <v>5</v>
      </c>
      <c r="G92" s="29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0.66000000000000014</v>
      </c>
      <c r="M92" s="26">
        <v>0.02</v>
      </c>
      <c r="N92" s="26">
        <v>0</v>
      </c>
      <c r="O92" s="26">
        <v>0.04</v>
      </c>
      <c r="P92" s="26">
        <v>0</v>
      </c>
      <c r="Q92" s="26">
        <v>0.39</v>
      </c>
      <c r="R92" s="26">
        <v>0.15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7.0000000000000007E-2</v>
      </c>
      <c r="Y92" s="26">
        <v>0.14000000000000001</v>
      </c>
      <c r="Z92" s="25">
        <f t="shared" si="4"/>
        <v>1.4700000000000002</v>
      </c>
      <c r="AA92" s="25">
        <f t="shared" si="3"/>
        <v>0.93000000000000016</v>
      </c>
      <c r="AB92" s="26">
        <f t="shared" si="5"/>
        <v>0.54</v>
      </c>
      <c r="AD92" s="7"/>
      <c r="AH92" s="7"/>
    </row>
    <row r="93" spans="1:34" s="6" customFormat="1" ht="16.5" customHeight="1">
      <c r="A93" s="21">
        <v>208</v>
      </c>
      <c r="B93" s="22" t="s">
        <v>40</v>
      </c>
      <c r="C93" s="27" t="s">
        <v>101</v>
      </c>
      <c r="D93" s="27" t="s">
        <v>44</v>
      </c>
      <c r="E93" s="28">
        <v>1</v>
      </c>
      <c r="F93" s="28">
        <v>5</v>
      </c>
      <c r="G93" s="29">
        <v>0</v>
      </c>
      <c r="H93" s="26">
        <v>0</v>
      </c>
      <c r="I93" s="26">
        <v>0</v>
      </c>
      <c r="J93" s="26">
        <v>0</v>
      </c>
      <c r="K93" s="26">
        <v>0.02</v>
      </c>
      <c r="L93" s="26">
        <v>0.73</v>
      </c>
      <c r="M93" s="26">
        <v>0</v>
      </c>
      <c r="N93" s="26">
        <v>0</v>
      </c>
      <c r="O93" s="26">
        <v>0</v>
      </c>
      <c r="P93" s="26">
        <v>0</v>
      </c>
      <c r="Q93" s="26">
        <v>0.31</v>
      </c>
      <c r="R93" s="26">
        <v>0.12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0.01</v>
      </c>
      <c r="Y93" s="26">
        <v>0.06</v>
      </c>
      <c r="Z93" s="25">
        <f t="shared" si="4"/>
        <v>1.2500000000000002</v>
      </c>
      <c r="AA93" s="25">
        <f t="shared" si="3"/>
        <v>0.80000000000000027</v>
      </c>
      <c r="AB93" s="26">
        <f t="shared" si="5"/>
        <v>0.45</v>
      </c>
      <c r="AD93" s="7"/>
      <c r="AH93" s="7"/>
    </row>
    <row r="94" spans="1:34" s="6" customFormat="1" ht="16.5" customHeight="1">
      <c r="A94" s="21">
        <v>208</v>
      </c>
      <c r="B94" s="22" t="s">
        <v>40</v>
      </c>
      <c r="C94" s="27" t="s">
        <v>101</v>
      </c>
      <c r="D94" s="27" t="s">
        <v>45</v>
      </c>
      <c r="E94" s="28">
        <v>1</v>
      </c>
      <c r="F94" s="28">
        <v>8</v>
      </c>
      <c r="G94" s="29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0.02</v>
      </c>
      <c r="M94" s="26">
        <v>0</v>
      </c>
      <c r="N94" s="26">
        <v>0</v>
      </c>
      <c r="O94" s="26">
        <v>0</v>
      </c>
      <c r="P94" s="26">
        <v>0</v>
      </c>
      <c r="Q94" s="26">
        <v>6.9999999999999937E-2</v>
      </c>
      <c r="R94" s="26">
        <v>0.05</v>
      </c>
      <c r="S94" s="26">
        <v>0</v>
      </c>
      <c r="T94" s="26">
        <v>0</v>
      </c>
      <c r="U94" s="26">
        <v>0</v>
      </c>
      <c r="V94" s="26">
        <v>0</v>
      </c>
      <c r="W94" s="26">
        <v>0.08</v>
      </c>
      <c r="X94" s="26">
        <v>0</v>
      </c>
      <c r="Y94" s="26">
        <v>0.08</v>
      </c>
      <c r="Z94" s="25">
        <f t="shared" si="4"/>
        <v>0.3</v>
      </c>
      <c r="AA94" s="25">
        <f t="shared" si="3"/>
        <v>0.18000000000000005</v>
      </c>
      <c r="AB94" s="26">
        <f t="shared" si="5"/>
        <v>0.11999999999999994</v>
      </c>
      <c r="AD94" s="7"/>
      <c r="AH94" s="7"/>
    </row>
    <row r="95" spans="1:34" s="6" customFormat="1" ht="16.5" customHeight="1">
      <c r="A95" s="21">
        <v>208</v>
      </c>
      <c r="B95" s="22" t="s">
        <v>40</v>
      </c>
      <c r="C95" s="27" t="s">
        <v>101</v>
      </c>
      <c r="D95" s="27" t="s">
        <v>49</v>
      </c>
      <c r="E95" s="28">
        <v>1</v>
      </c>
      <c r="F95" s="28">
        <v>8</v>
      </c>
      <c r="G95" s="29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0.08</v>
      </c>
      <c r="M95" s="26">
        <v>0</v>
      </c>
      <c r="N95" s="26">
        <v>0</v>
      </c>
      <c r="O95" s="26">
        <v>0.11000000000000001</v>
      </c>
      <c r="P95" s="26">
        <v>0</v>
      </c>
      <c r="Q95" s="26">
        <v>0.01</v>
      </c>
      <c r="R95" s="26">
        <v>0.01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0.02</v>
      </c>
      <c r="Y95" s="26">
        <v>0</v>
      </c>
      <c r="Z95" s="25">
        <f t="shared" si="4"/>
        <v>0.23</v>
      </c>
      <c r="AA95" s="25">
        <f t="shared" si="3"/>
        <v>0.21000000000000002</v>
      </c>
      <c r="AB95" s="26">
        <f t="shared" si="5"/>
        <v>0.02</v>
      </c>
      <c r="AD95" s="7"/>
      <c r="AH95" s="7"/>
    </row>
    <row r="96" spans="1:34" s="6" customFormat="1" ht="16.5" customHeight="1">
      <c r="A96" s="21">
        <v>208</v>
      </c>
      <c r="B96" s="22" t="s">
        <v>40</v>
      </c>
      <c r="C96" s="27" t="s">
        <v>102</v>
      </c>
      <c r="D96" s="27" t="s">
        <v>42</v>
      </c>
      <c r="E96" s="28">
        <v>1</v>
      </c>
      <c r="F96" s="28">
        <v>8</v>
      </c>
      <c r="G96" s="29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0.13999999999999999</v>
      </c>
      <c r="M96" s="26">
        <v>0.05</v>
      </c>
      <c r="N96" s="26">
        <v>0</v>
      </c>
      <c r="O96" s="26">
        <v>0.11</v>
      </c>
      <c r="P96" s="26">
        <v>0</v>
      </c>
      <c r="Q96" s="26">
        <v>0</v>
      </c>
      <c r="R96" s="26">
        <v>0.06</v>
      </c>
      <c r="S96" s="26">
        <v>0</v>
      </c>
      <c r="T96" s="26">
        <v>0</v>
      </c>
      <c r="U96" s="26">
        <v>0</v>
      </c>
      <c r="V96" s="26">
        <v>0</v>
      </c>
      <c r="W96" s="26">
        <v>0.03</v>
      </c>
      <c r="X96" s="26">
        <v>0.01</v>
      </c>
      <c r="Y96" s="26">
        <v>0.05</v>
      </c>
      <c r="Z96" s="25">
        <f t="shared" si="4"/>
        <v>0.45</v>
      </c>
      <c r="AA96" s="25">
        <f t="shared" si="3"/>
        <v>0.39</v>
      </c>
      <c r="AB96" s="26">
        <f t="shared" si="5"/>
        <v>0.06</v>
      </c>
      <c r="AD96" s="7"/>
      <c r="AH96" s="7"/>
    </row>
    <row r="97" spans="1:34" s="6" customFormat="1" ht="16.5" customHeight="1">
      <c r="A97" s="21">
        <v>208</v>
      </c>
      <c r="B97" s="22" t="s">
        <v>40</v>
      </c>
      <c r="C97" s="27" t="s">
        <v>103</v>
      </c>
      <c r="D97" s="27" t="s">
        <v>42</v>
      </c>
      <c r="E97" s="28">
        <v>1</v>
      </c>
      <c r="F97" s="28">
        <v>5</v>
      </c>
      <c r="G97" s="29">
        <v>0</v>
      </c>
      <c r="H97" s="26">
        <v>0.16</v>
      </c>
      <c r="I97" s="26">
        <v>0</v>
      </c>
      <c r="J97" s="26">
        <v>0</v>
      </c>
      <c r="K97" s="26">
        <v>0.01</v>
      </c>
      <c r="L97" s="26">
        <v>1.3599999999999999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0.26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0.11</v>
      </c>
      <c r="Y97" s="26">
        <v>0.03</v>
      </c>
      <c r="Z97" s="25">
        <f t="shared" si="4"/>
        <v>1.93</v>
      </c>
      <c r="AA97" s="25">
        <f t="shared" si="3"/>
        <v>1.66</v>
      </c>
      <c r="AB97" s="26">
        <f t="shared" si="5"/>
        <v>0.27</v>
      </c>
      <c r="AD97" s="7"/>
      <c r="AH97" s="7"/>
    </row>
    <row r="98" spans="1:34" s="6" customFormat="1" ht="16.5" customHeight="1">
      <c r="A98" s="21">
        <v>208</v>
      </c>
      <c r="B98" s="22" t="s">
        <v>40</v>
      </c>
      <c r="C98" s="27" t="s">
        <v>104</v>
      </c>
      <c r="D98" s="27" t="s">
        <v>42</v>
      </c>
      <c r="E98" s="28">
        <v>1</v>
      </c>
      <c r="F98" s="28">
        <v>9</v>
      </c>
      <c r="G98" s="29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0.44</v>
      </c>
      <c r="M98" s="26">
        <v>0.04</v>
      </c>
      <c r="N98" s="26">
        <v>0</v>
      </c>
      <c r="O98" s="26">
        <v>0.04</v>
      </c>
      <c r="P98" s="26">
        <v>0</v>
      </c>
      <c r="Q98" s="26">
        <v>0</v>
      </c>
      <c r="R98" s="26">
        <v>0.08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0.05</v>
      </c>
      <c r="Y98" s="26">
        <v>0.03</v>
      </c>
      <c r="Z98" s="25">
        <f t="shared" si="4"/>
        <v>0.68</v>
      </c>
      <c r="AA98" s="25">
        <f t="shared" si="3"/>
        <v>0.60000000000000009</v>
      </c>
      <c r="AB98" s="26">
        <f t="shared" si="5"/>
        <v>0.08</v>
      </c>
      <c r="AD98" s="7"/>
      <c r="AH98" s="7"/>
    </row>
    <row r="99" spans="1:34" s="6" customFormat="1" ht="16.5" customHeight="1">
      <c r="A99" s="21">
        <v>208</v>
      </c>
      <c r="B99" s="22" t="s">
        <v>40</v>
      </c>
      <c r="C99" s="27" t="s">
        <v>105</v>
      </c>
      <c r="D99" s="27" t="s">
        <v>44</v>
      </c>
      <c r="E99" s="28">
        <v>1</v>
      </c>
      <c r="F99" s="28">
        <v>8</v>
      </c>
      <c r="G99" s="29">
        <v>0</v>
      </c>
      <c r="H99" s="26">
        <v>0</v>
      </c>
      <c r="I99" s="26">
        <v>0</v>
      </c>
      <c r="J99" s="26">
        <v>0</v>
      </c>
      <c r="K99" s="26">
        <v>0.08</v>
      </c>
      <c r="L99" s="26">
        <v>1.4500000000000004</v>
      </c>
      <c r="M99" s="26">
        <v>2.629999999999999</v>
      </c>
      <c r="N99" s="26">
        <v>0</v>
      </c>
      <c r="O99" s="26">
        <v>0.08</v>
      </c>
      <c r="P99" s="26">
        <v>0</v>
      </c>
      <c r="Q99" s="26">
        <v>1.29</v>
      </c>
      <c r="R99" s="26">
        <v>1.8199999999999998</v>
      </c>
      <c r="S99" s="26">
        <v>0.04</v>
      </c>
      <c r="T99" s="26">
        <v>0.01</v>
      </c>
      <c r="U99" s="26">
        <v>0</v>
      </c>
      <c r="V99" s="26">
        <v>0</v>
      </c>
      <c r="W99" s="26">
        <v>0</v>
      </c>
      <c r="X99" s="26">
        <v>0.41000000000000003</v>
      </c>
      <c r="Y99" s="26">
        <v>0.17</v>
      </c>
      <c r="Z99" s="25">
        <f t="shared" si="4"/>
        <v>7.9799999999999995</v>
      </c>
      <c r="AA99" s="25">
        <f t="shared" si="3"/>
        <v>4.74</v>
      </c>
      <c r="AB99" s="26">
        <f t="shared" si="5"/>
        <v>3.2399999999999998</v>
      </c>
      <c r="AD99" s="7"/>
      <c r="AH99" s="7"/>
    </row>
    <row r="100" spans="1:34" s="6" customFormat="1" ht="16.5" customHeight="1">
      <c r="A100" s="21">
        <v>208</v>
      </c>
      <c r="B100" s="22" t="s">
        <v>40</v>
      </c>
      <c r="C100" s="27" t="s">
        <v>105</v>
      </c>
      <c r="D100" s="27" t="s">
        <v>45</v>
      </c>
      <c r="E100" s="28">
        <v>1</v>
      </c>
      <c r="F100" s="28">
        <v>5</v>
      </c>
      <c r="G100" s="29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0.38</v>
      </c>
      <c r="M100" s="26">
        <v>0.03</v>
      </c>
      <c r="N100" s="26">
        <v>0</v>
      </c>
      <c r="O100" s="26">
        <v>0</v>
      </c>
      <c r="P100" s="26">
        <v>0</v>
      </c>
      <c r="Q100" s="26">
        <v>0.39999999999999974</v>
      </c>
      <c r="R100" s="26">
        <v>0.1</v>
      </c>
      <c r="S100" s="26">
        <v>0</v>
      </c>
      <c r="T100" s="26">
        <v>0.2</v>
      </c>
      <c r="U100" s="26">
        <v>0</v>
      </c>
      <c r="V100" s="26">
        <v>0</v>
      </c>
      <c r="W100" s="26">
        <v>0</v>
      </c>
      <c r="X100" s="26">
        <v>0.03</v>
      </c>
      <c r="Y100" s="26">
        <v>0.01</v>
      </c>
      <c r="Z100" s="25">
        <f t="shared" si="4"/>
        <v>1.1499999999999999</v>
      </c>
      <c r="AA100" s="25">
        <f t="shared" si="3"/>
        <v>0.45000000000000018</v>
      </c>
      <c r="AB100" s="26">
        <f t="shared" si="5"/>
        <v>0.69999999999999973</v>
      </c>
      <c r="AD100" s="7"/>
      <c r="AH100" s="7"/>
    </row>
    <row r="101" spans="1:34" s="6" customFormat="1" ht="16.5" customHeight="1">
      <c r="A101" s="21">
        <v>208</v>
      </c>
      <c r="B101" s="22" t="s">
        <v>40</v>
      </c>
      <c r="C101" s="27" t="s">
        <v>105</v>
      </c>
      <c r="D101" s="27" t="s">
        <v>49</v>
      </c>
      <c r="E101" s="28">
        <v>1</v>
      </c>
      <c r="F101" s="28">
        <v>10</v>
      </c>
      <c r="G101" s="29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0.17000000000000007</v>
      </c>
      <c r="M101" s="26">
        <v>0.02</v>
      </c>
      <c r="N101" s="26">
        <v>0</v>
      </c>
      <c r="O101" s="26">
        <v>0.14000000000000001</v>
      </c>
      <c r="P101" s="26">
        <v>0</v>
      </c>
      <c r="Q101" s="26">
        <v>0</v>
      </c>
      <c r="R101" s="26">
        <v>0.09</v>
      </c>
      <c r="S101" s="26">
        <v>7.0000000000000007E-2</v>
      </c>
      <c r="T101" s="26">
        <v>0</v>
      </c>
      <c r="U101" s="26">
        <v>0</v>
      </c>
      <c r="V101" s="26">
        <v>0</v>
      </c>
      <c r="W101" s="26">
        <v>0</v>
      </c>
      <c r="X101" s="26">
        <v>0.18</v>
      </c>
      <c r="Y101" s="26">
        <v>0</v>
      </c>
      <c r="Z101" s="25">
        <f t="shared" si="4"/>
        <v>0.67</v>
      </c>
      <c r="AA101" s="25">
        <f t="shared" si="3"/>
        <v>0.51</v>
      </c>
      <c r="AB101" s="26">
        <f t="shared" si="5"/>
        <v>0.16</v>
      </c>
      <c r="AD101" s="7"/>
      <c r="AH101" s="7"/>
    </row>
    <row r="102" spans="1:34" s="6" customFormat="1" ht="16.5" customHeight="1">
      <c r="A102" s="21">
        <v>208</v>
      </c>
      <c r="B102" s="22" t="s">
        <v>40</v>
      </c>
      <c r="C102" s="27" t="s">
        <v>105</v>
      </c>
      <c r="D102" s="27" t="s">
        <v>53</v>
      </c>
      <c r="E102" s="28">
        <v>1</v>
      </c>
      <c r="F102" s="28">
        <v>9</v>
      </c>
      <c r="G102" s="29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7.0000000000000007E-2</v>
      </c>
      <c r="M102" s="26">
        <v>0.16999999999999998</v>
      </c>
      <c r="N102" s="26">
        <v>0</v>
      </c>
      <c r="O102" s="26">
        <v>0</v>
      </c>
      <c r="P102" s="26">
        <v>0</v>
      </c>
      <c r="Q102" s="26">
        <v>0.01</v>
      </c>
      <c r="R102" s="26">
        <v>0.12</v>
      </c>
      <c r="S102" s="26">
        <v>0.05</v>
      </c>
      <c r="T102" s="26">
        <v>0</v>
      </c>
      <c r="U102" s="26">
        <v>0</v>
      </c>
      <c r="V102" s="26">
        <v>0</v>
      </c>
      <c r="W102" s="26">
        <v>0</v>
      </c>
      <c r="X102" s="26">
        <v>0.01</v>
      </c>
      <c r="Y102" s="26">
        <v>0</v>
      </c>
      <c r="Z102" s="25">
        <f t="shared" si="4"/>
        <v>0.43</v>
      </c>
      <c r="AA102" s="25">
        <f t="shared" si="3"/>
        <v>0.25</v>
      </c>
      <c r="AB102" s="26">
        <f t="shared" si="5"/>
        <v>0.18</v>
      </c>
      <c r="AD102" s="7"/>
      <c r="AH102" s="7"/>
    </row>
    <row r="103" spans="1:34" s="6" customFormat="1" ht="16.5" customHeight="1">
      <c r="A103" s="21">
        <v>208</v>
      </c>
      <c r="B103" s="22" t="s">
        <v>40</v>
      </c>
      <c r="C103" s="27" t="s">
        <v>106</v>
      </c>
      <c r="D103" s="27" t="s">
        <v>42</v>
      </c>
      <c r="E103" s="28">
        <v>1</v>
      </c>
      <c r="F103" s="28">
        <v>8</v>
      </c>
      <c r="G103" s="29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0.51</v>
      </c>
      <c r="M103" s="26">
        <v>0</v>
      </c>
      <c r="N103" s="26">
        <v>0</v>
      </c>
      <c r="O103" s="26">
        <v>0</v>
      </c>
      <c r="P103" s="26">
        <v>0</v>
      </c>
      <c r="Q103" s="26">
        <v>0.45999999999999996</v>
      </c>
      <c r="R103" s="26">
        <v>0.14000000000000001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0.05</v>
      </c>
      <c r="Z103" s="25">
        <f t="shared" si="4"/>
        <v>1.1599999999999999</v>
      </c>
      <c r="AA103" s="25">
        <f t="shared" si="3"/>
        <v>0.55999999999999994</v>
      </c>
      <c r="AB103" s="26">
        <f t="shared" si="5"/>
        <v>0.6</v>
      </c>
      <c r="AD103" s="7"/>
      <c r="AH103" s="7"/>
    </row>
    <row r="104" spans="1:34" s="6" customFormat="1" ht="16.5" customHeight="1">
      <c r="A104" s="21">
        <v>208</v>
      </c>
      <c r="B104" s="22" t="s">
        <v>40</v>
      </c>
      <c r="C104" s="27" t="s">
        <v>107</v>
      </c>
      <c r="D104" s="27" t="s">
        <v>42</v>
      </c>
      <c r="E104" s="28">
        <v>1</v>
      </c>
      <c r="F104" s="28">
        <v>8</v>
      </c>
      <c r="G104" s="29">
        <v>0</v>
      </c>
      <c r="H104" s="26">
        <v>0</v>
      </c>
      <c r="I104" s="26">
        <v>0</v>
      </c>
      <c r="J104" s="26">
        <v>0</v>
      </c>
      <c r="K104" s="26">
        <v>0.16</v>
      </c>
      <c r="L104" s="26">
        <v>0.13</v>
      </c>
      <c r="M104" s="26">
        <v>7.0000000000000007E-2</v>
      </c>
      <c r="N104" s="26">
        <v>0</v>
      </c>
      <c r="O104" s="26">
        <v>0.01</v>
      </c>
      <c r="P104" s="26">
        <v>0</v>
      </c>
      <c r="Q104" s="26">
        <v>0.62999999999999989</v>
      </c>
      <c r="R104" s="26">
        <v>0.13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0.44</v>
      </c>
      <c r="Y104" s="26">
        <v>6.9999999999999993E-2</v>
      </c>
      <c r="Z104" s="25">
        <f t="shared" si="4"/>
        <v>1.64</v>
      </c>
      <c r="AA104" s="25">
        <f t="shared" si="3"/>
        <v>0.72</v>
      </c>
      <c r="AB104" s="26">
        <f t="shared" si="5"/>
        <v>0.91999999999999993</v>
      </c>
      <c r="AD104" s="7"/>
      <c r="AH104" s="7"/>
    </row>
    <row r="105" spans="1:34" s="6" customFormat="1" ht="16.5" customHeight="1">
      <c r="A105" s="21">
        <v>208</v>
      </c>
      <c r="B105" s="22" t="s">
        <v>40</v>
      </c>
      <c r="C105" s="27" t="s">
        <v>108</v>
      </c>
      <c r="D105" s="27" t="s">
        <v>44</v>
      </c>
      <c r="E105" s="28">
        <v>1</v>
      </c>
      <c r="F105" s="28">
        <v>9</v>
      </c>
      <c r="G105" s="29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2.879999999999999</v>
      </c>
      <c r="M105" s="26">
        <v>0.82000000000000028</v>
      </c>
      <c r="N105" s="26">
        <v>0</v>
      </c>
      <c r="O105" s="26">
        <v>0.08</v>
      </c>
      <c r="P105" s="26">
        <v>0</v>
      </c>
      <c r="Q105" s="26">
        <v>0.84000000000000019</v>
      </c>
      <c r="R105" s="26">
        <v>1.4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0.65000000000000013</v>
      </c>
      <c r="Y105" s="26">
        <v>0.09</v>
      </c>
      <c r="Z105" s="25">
        <f t="shared" si="4"/>
        <v>6.76</v>
      </c>
      <c r="AA105" s="25">
        <f t="shared" si="3"/>
        <v>4.5199999999999996</v>
      </c>
      <c r="AB105" s="26">
        <f t="shared" si="5"/>
        <v>2.2400000000000002</v>
      </c>
      <c r="AD105" s="7"/>
      <c r="AH105" s="7"/>
    </row>
    <row r="106" spans="1:34" s="6" customFormat="1" ht="16.5" customHeight="1">
      <c r="A106" s="21">
        <v>208</v>
      </c>
      <c r="B106" s="22" t="s">
        <v>40</v>
      </c>
      <c r="C106" s="27" t="s">
        <v>108</v>
      </c>
      <c r="D106" s="27" t="s">
        <v>45</v>
      </c>
      <c r="E106" s="28">
        <v>1</v>
      </c>
      <c r="F106" s="28">
        <v>8</v>
      </c>
      <c r="G106" s="29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0.22</v>
      </c>
      <c r="M106" s="26">
        <v>0.02</v>
      </c>
      <c r="N106" s="26">
        <v>0</v>
      </c>
      <c r="O106" s="26">
        <v>0</v>
      </c>
      <c r="P106" s="26">
        <v>0</v>
      </c>
      <c r="Q106" s="26">
        <v>0.06</v>
      </c>
      <c r="R106" s="26">
        <v>0.04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0.17</v>
      </c>
      <c r="Y106" s="26">
        <v>0</v>
      </c>
      <c r="Z106" s="25">
        <f t="shared" si="4"/>
        <v>0.51</v>
      </c>
      <c r="AA106" s="25">
        <f t="shared" si="3"/>
        <v>0.41000000000000003</v>
      </c>
      <c r="AB106" s="26">
        <f t="shared" si="5"/>
        <v>0.1</v>
      </c>
      <c r="AD106" s="7"/>
      <c r="AH106" s="7"/>
    </row>
    <row r="107" spans="1:34" s="6" customFormat="1" ht="16.5" customHeight="1">
      <c r="A107" s="21">
        <v>208</v>
      </c>
      <c r="B107" s="22" t="s">
        <v>40</v>
      </c>
      <c r="C107" s="27" t="s">
        <v>109</v>
      </c>
      <c r="D107" s="27" t="s">
        <v>42</v>
      </c>
      <c r="E107" s="28">
        <v>1</v>
      </c>
      <c r="F107" s="28">
        <v>9</v>
      </c>
      <c r="G107" s="29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0.24000000000000005</v>
      </c>
      <c r="M107" s="26">
        <v>0.26</v>
      </c>
      <c r="N107" s="26">
        <v>0</v>
      </c>
      <c r="O107" s="26">
        <v>0</v>
      </c>
      <c r="P107" s="26">
        <v>0</v>
      </c>
      <c r="Q107" s="26">
        <v>0.02</v>
      </c>
      <c r="R107" s="26">
        <v>0.59000000000000008</v>
      </c>
      <c r="S107" s="26">
        <v>0.48</v>
      </c>
      <c r="T107" s="26">
        <v>0</v>
      </c>
      <c r="U107" s="26">
        <v>0</v>
      </c>
      <c r="V107" s="26">
        <v>0</v>
      </c>
      <c r="W107" s="26">
        <v>0</v>
      </c>
      <c r="X107" s="26">
        <v>0.26</v>
      </c>
      <c r="Y107" s="26">
        <v>0.01</v>
      </c>
      <c r="Z107" s="25">
        <f t="shared" si="4"/>
        <v>1.86</v>
      </c>
      <c r="AA107" s="25">
        <f t="shared" si="3"/>
        <v>0.77</v>
      </c>
      <c r="AB107" s="26">
        <f t="shared" si="5"/>
        <v>1.0900000000000001</v>
      </c>
      <c r="AD107" s="7"/>
      <c r="AH107" s="7"/>
    </row>
    <row r="108" spans="1:34" s="6" customFormat="1" ht="16.5" customHeight="1">
      <c r="A108" s="21">
        <v>208</v>
      </c>
      <c r="B108" s="22" t="s">
        <v>40</v>
      </c>
      <c r="C108" s="27" t="s">
        <v>110</v>
      </c>
      <c r="D108" s="27" t="s">
        <v>44</v>
      </c>
      <c r="E108" s="28">
        <v>1</v>
      </c>
      <c r="F108" s="28">
        <v>8</v>
      </c>
      <c r="G108" s="29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1.839999999999999</v>
      </c>
      <c r="M108" s="26">
        <v>1.5200000000000002</v>
      </c>
      <c r="N108" s="26">
        <v>0</v>
      </c>
      <c r="O108" s="26">
        <v>0.35000000000000003</v>
      </c>
      <c r="P108" s="26">
        <v>0</v>
      </c>
      <c r="Q108" s="26">
        <v>0</v>
      </c>
      <c r="R108" s="26">
        <v>0.92</v>
      </c>
      <c r="S108" s="26">
        <v>0.57000000000000006</v>
      </c>
      <c r="T108" s="26">
        <v>0</v>
      </c>
      <c r="U108" s="26">
        <v>0</v>
      </c>
      <c r="V108" s="26">
        <v>0</v>
      </c>
      <c r="W108" s="26">
        <v>0</v>
      </c>
      <c r="X108" s="26">
        <v>0.38</v>
      </c>
      <c r="Y108" s="26">
        <v>0.12</v>
      </c>
      <c r="Z108" s="25">
        <f t="shared" si="4"/>
        <v>5.7</v>
      </c>
      <c r="AA108" s="25">
        <f t="shared" si="3"/>
        <v>4.21</v>
      </c>
      <c r="AB108" s="26">
        <f t="shared" si="5"/>
        <v>1.4900000000000002</v>
      </c>
      <c r="AD108" s="7"/>
      <c r="AH108" s="7"/>
    </row>
    <row r="109" spans="1:34" s="6" customFormat="1" ht="16.5" customHeight="1">
      <c r="A109" s="21">
        <v>208</v>
      </c>
      <c r="B109" s="22" t="s">
        <v>40</v>
      </c>
      <c r="C109" s="27" t="s">
        <v>110</v>
      </c>
      <c r="D109" s="27" t="s">
        <v>45</v>
      </c>
      <c r="E109" s="28">
        <v>1</v>
      </c>
      <c r="F109" s="28">
        <v>5</v>
      </c>
      <c r="G109" s="29">
        <v>0.14000000000000001</v>
      </c>
      <c r="H109" s="26">
        <v>0.12</v>
      </c>
      <c r="I109" s="26">
        <v>0</v>
      </c>
      <c r="J109" s="26">
        <v>0.09</v>
      </c>
      <c r="K109" s="26">
        <v>0</v>
      </c>
      <c r="L109" s="26">
        <v>1.9499999999999997</v>
      </c>
      <c r="M109" s="26">
        <v>0</v>
      </c>
      <c r="N109" s="26">
        <v>0</v>
      </c>
      <c r="O109" s="26">
        <v>0.18</v>
      </c>
      <c r="P109" s="26">
        <v>0</v>
      </c>
      <c r="Q109" s="26">
        <v>0.18</v>
      </c>
      <c r="R109" s="26">
        <v>0.55000000000000004</v>
      </c>
      <c r="S109" s="26">
        <v>0.28000000000000003</v>
      </c>
      <c r="T109" s="26">
        <v>0</v>
      </c>
      <c r="U109" s="26">
        <v>0</v>
      </c>
      <c r="V109" s="26">
        <v>0</v>
      </c>
      <c r="W109" s="26">
        <v>0</v>
      </c>
      <c r="X109" s="26">
        <v>0.27</v>
      </c>
      <c r="Y109" s="26">
        <v>0.09</v>
      </c>
      <c r="Z109" s="25">
        <f t="shared" si="4"/>
        <v>3.85</v>
      </c>
      <c r="AA109" s="25">
        <f t="shared" si="3"/>
        <v>2.75</v>
      </c>
      <c r="AB109" s="26">
        <f t="shared" si="5"/>
        <v>1.1000000000000001</v>
      </c>
      <c r="AD109" s="7"/>
      <c r="AH109" s="7"/>
    </row>
    <row r="110" spans="1:34" s="6" customFormat="1" ht="16.5" customHeight="1">
      <c r="A110" s="21">
        <v>208</v>
      </c>
      <c r="B110" s="22" t="s">
        <v>40</v>
      </c>
      <c r="C110" s="27" t="s">
        <v>110</v>
      </c>
      <c r="D110" s="27" t="s">
        <v>49</v>
      </c>
      <c r="E110" s="28">
        <v>1</v>
      </c>
      <c r="F110" s="28">
        <v>5</v>
      </c>
      <c r="G110" s="29">
        <v>0</v>
      </c>
      <c r="H110" s="26">
        <v>0</v>
      </c>
      <c r="I110" s="26">
        <v>0</v>
      </c>
      <c r="J110" s="26">
        <v>0.02</v>
      </c>
      <c r="K110" s="26">
        <v>0</v>
      </c>
      <c r="L110" s="26">
        <v>1.1200000000000003</v>
      </c>
      <c r="M110" s="26">
        <v>0.11</v>
      </c>
      <c r="N110" s="26">
        <v>0</v>
      </c>
      <c r="O110" s="26">
        <v>0.09</v>
      </c>
      <c r="P110" s="26">
        <v>0</v>
      </c>
      <c r="Q110" s="26">
        <v>1.3199999999999992</v>
      </c>
      <c r="R110" s="26">
        <v>0.62</v>
      </c>
      <c r="S110" s="26">
        <v>0.2</v>
      </c>
      <c r="T110" s="26">
        <v>0</v>
      </c>
      <c r="U110" s="26">
        <v>0</v>
      </c>
      <c r="V110" s="26">
        <v>0</v>
      </c>
      <c r="W110" s="26">
        <v>0</v>
      </c>
      <c r="X110" s="26">
        <v>0.29000000000000004</v>
      </c>
      <c r="Y110" s="26">
        <v>7.0000000000000007E-2</v>
      </c>
      <c r="Z110" s="25">
        <f t="shared" si="4"/>
        <v>3.84</v>
      </c>
      <c r="AA110" s="25">
        <f t="shared" si="3"/>
        <v>1.6800000000000006</v>
      </c>
      <c r="AB110" s="26">
        <f t="shared" si="5"/>
        <v>2.1599999999999993</v>
      </c>
      <c r="AD110" s="7"/>
      <c r="AH110" s="7"/>
    </row>
    <row r="111" spans="1:34" s="6" customFormat="1" ht="16.5" customHeight="1">
      <c r="A111" s="21">
        <v>208</v>
      </c>
      <c r="B111" s="22" t="s">
        <v>40</v>
      </c>
      <c r="C111" s="27" t="s">
        <v>110</v>
      </c>
      <c r="D111" s="27" t="s">
        <v>53</v>
      </c>
      <c r="E111" s="28">
        <v>1</v>
      </c>
      <c r="F111" s="28">
        <v>10</v>
      </c>
      <c r="G111" s="29">
        <v>0</v>
      </c>
      <c r="H111" s="26">
        <v>0.06</v>
      </c>
      <c r="I111" s="26">
        <v>0</v>
      </c>
      <c r="J111" s="26">
        <v>0</v>
      </c>
      <c r="K111" s="26">
        <v>0</v>
      </c>
      <c r="L111" s="26">
        <v>1.1099999999999999</v>
      </c>
      <c r="M111" s="26">
        <v>0.06</v>
      </c>
      <c r="N111" s="26">
        <v>0</v>
      </c>
      <c r="O111" s="26">
        <v>0.84000000000000008</v>
      </c>
      <c r="P111" s="26">
        <v>0</v>
      </c>
      <c r="Q111" s="26">
        <v>0.36999999999999994</v>
      </c>
      <c r="R111" s="26">
        <v>0.5</v>
      </c>
      <c r="S111" s="26">
        <v>0.26</v>
      </c>
      <c r="T111" s="26">
        <v>0</v>
      </c>
      <c r="U111" s="26">
        <v>0</v>
      </c>
      <c r="V111" s="26">
        <v>0</v>
      </c>
      <c r="W111" s="26">
        <v>0</v>
      </c>
      <c r="X111" s="26">
        <v>0.11</v>
      </c>
      <c r="Y111" s="26">
        <v>0.24000000000000002</v>
      </c>
      <c r="Z111" s="25">
        <f t="shared" si="4"/>
        <v>3.5500000000000003</v>
      </c>
      <c r="AA111" s="25">
        <f t="shared" si="3"/>
        <v>2.4200000000000004</v>
      </c>
      <c r="AB111" s="26">
        <f t="shared" si="5"/>
        <v>1.1299999999999999</v>
      </c>
      <c r="AD111" s="7"/>
      <c r="AH111" s="7"/>
    </row>
    <row r="112" spans="1:34" s="6" customFormat="1" ht="16.5" customHeight="1">
      <c r="A112" s="21">
        <v>208</v>
      </c>
      <c r="B112" s="22" t="s">
        <v>40</v>
      </c>
      <c r="C112" s="27" t="s">
        <v>110</v>
      </c>
      <c r="D112" s="27" t="s">
        <v>54</v>
      </c>
      <c r="E112" s="28">
        <v>1</v>
      </c>
      <c r="F112" s="28">
        <v>9</v>
      </c>
      <c r="G112" s="29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0.56999999999999984</v>
      </c>
      <c r="M112" s="26">
        <v>0.15000000000000002</v>
      </c>
      <c r="N112" s="26">
        <v>0</v>
      </c>
      <c r="O112" s="26">
        <v>0</v>
      </c>
      <c r="P112" s="26">
        <v>0</v>
      </c>
      <c r="Q112" s="26">
        <v>0</v>
      </c>
      <c r="R112" s="26">
        <v>0.22</v>
      </c>
      <c r="S112" s="26">
        <v>0.16</v>
      </c>
      <c r="T112" s="26">
        <v>0.01</v>
      </c>
      <c r="U112" s="26">
        <v>0</v>
      </c>
      <c r="V112" s="26">
        <v>0</v>
      </c>
      <c r="W112" s="26">
        <v>0</v>
      </c>
      <c r="X112" s="26">
        <v>0.34</v>
      </c>
      <c r="Y112" s="26">
        <v>0</v>
      </c>
      <c r="Z112" s="25">
        <f t="shared" si="4"/>
        <v>1.45</v>
      </c>
      <c r="AA112" s="25">
        <f t="shared" si="3"/>
        <v>1.06</v>
      </c>
      <c r="AB112" s="26">
        <f t="shared" si="5"/>
        <v>0.39</v>
      </c>
      <c r="AD112" s="7"/>
      <c r="AH112" s="7"/>
    </row>
    <row r="113" spans="1:34" s="6" customFormat="1" ht="16.5" customHeight="1">
      <c r="A113" s="21">
        <v>208</v>
      </c>
      <c r="B113" s="22" t="s">
        <v>40</v>
      </c>
      <c r="C113" s="27" t="s">
        <v>111</v>
      </c>
      <c r="D113" s="27" t="s">
        <v>44</v>
      </c>
      <c r="E113" s="28">
        <v>1</v>
      </c>
      <c r="F113" s="28">
        <v>10</v>
      </c>
      <c r="G113" s="29">
        <v>0</v>
      </c>
      <c r="H113" s="26">
        <v>0.02</v>
      </c>
      <c r="I113" s="26">
        <v>0</v>
      </c>
      <c r="J113" s="26">
        <v>0</v>
      </c>
      <c r="K113" s="26">
        <v>0</v>
      </c>
      <c r="L113" s="26">
        <v>1.3399999999999999</v>
      </c>
      <c r="M113" s="26">
        <v>1.0900000000000001</v>
      </c>
      <c r="N113" s="26">
        <v>0.5</v>
      </c>
      <c r="O113" s="26">
        <v>0.29000000000000004</v>
      </c>
      <c r="P113" s="26">
        <v>0</v>
      </c>
      <c r="Q113" s="26">
        <v>0.01</v>
      </c>
      <c r="R113" s="26">
        <v>0.9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0.38999999999999996</v>
      </c>
      <c r="Y113" s="26">
        <v>0.09</v>
      </c>
      <c r="Z113" s="25">
        <f t="shared" si="4"/>
        <v>4.13</v>
      </c>
      <c r="AA113" s="25">
        <f t="shared" si="3"/>
        <v>2.7199999999999998</v>
      </c>
      <c r="AB113" s="26">
        <f t="shared" si="5"/>
        <v>1.4100000000000001</v>
      </c>
      <c r="AD113" s="7"/>
      <c r="AH113" s="7"/>
    </row>
    <row r="114" spans="1:34" s="6" customFormat="1" ht="16.5" customHeight="1">
      <c r="A114" s="21">
        <v>208</v>
      </c>
      <c r="B114" s="22" t="s">
        <v>40</v>
      </c>
      <c r="C114" s="27" t="s">
        <v>111</v>
      </c>
      <c r="D114" s="27" t="s">
        <v>45</v>
      </c>
      <c r="E114" s="28">
        <v>1</v>
      </c>
      <c r="F114" s="28">
        <v>5</v>
      </c>
      <c r="G114" s="29">
        <v>0.06</v>
      </c>
      <c r="H114" s="26">
        <v>0.02</v>
      </c>
      <c r="I114" s="26">
        <v>0</v>
      </c>
      <c r="J114" s="26">
        <v>0.02</v>
      </c>
      <c r="K114" s="26">
        <v>0</v>
      </c>
      <c r="L114" s="26">
        <v>1.2299999999999995</v>
      </c>
      <c r="M114" s="26">
        <v>0</v>
      </c>
      <c r="N114" s="26">
        <v>0</v>
      </c>
      <c r="O114" s="26">
        <v>7.0000000000000007E-2</v>
      </c>
      <c r="P114" s="26">
        <v>0</v>
      </c>
      <c r="Q114" s="26">
        <v>0.08</v>
      </c>
      <c r="R114" s="26">
        <v>0.44</v>
      </c>
      <c r="S114" s="26">
        <v>0</v>
      </c>
      <c r="T114" s="26">
        <v>0</v>
      </c>
      <c r="U114" s="26">
        <v>0</v>
      </c>
      <c r="V114" s="26">
        <v>0.16</v>
      </c>
      <c r="W114" s="26">
        <v>0</v>
      </c>
      <c r="X114" s="26">
        <v>0.12</v>
      </c>
      <c r="Y114" s="26">
        <v>0.03</v>
      </c>
      <c r="Z114" s="25">
        <f t="shared" si="4"/>
        <v>2.2299999999999995</v>
      </c>
      <c r="AA114" s="25">
        <f t="shared" si="3"/>
        <v>1.6899999999999995</v>
      </c>
      <c r="AB114" s="26">
        <f t="shared" si="5"/>
        <v>0.54</v>
      </c>
      <c r="AD114" s="7"/>
      <c r="AH114" s="7"/>
    </row>
    <row r="115" spans="1:34" s="6" customFormat="1" ht="16.5" customHeight="1">
      <c r="A115" s="21">
        <v>208</v>
      </c>
      <c r="B115" s="22" t="s">
        <v>40</v>
      </c>
      <c r="C115" s="27" t="s">
        <v>111</v>
      </c>
      <c r="D115" s="27" t="s">
        <v>49</v>
      </c>
      <c r="E115" s="28">
        <v>1</v>
      </c>
      <c r="F115" s="28">
        <v>8</v>
      </c>
      <c r="G115" s="29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0.49</v>
      </c>
      <c r="M115" s="26">
        <v>0.06</v>
      </c>
      <c r="N115" s="26">
        <v>0</v>
      </c>
      <c r="O115" s="26">
        <v>0</v>
      </c>
      <c r="P115" s="26">
        <v>0</v>
      </c>
      <c r="Q115" s="26">
        <v>0.02</v>
      </c>
      <c r="R115" s="26">
        <v>0.21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0.22</v>
      </c>
      <c r="Z115" s="25">
        <f t="shared" si="4"/>
        <v>1</v>
      </c>
      <c r="AA115" s="25">
        <f t="shared" si="3"/>
        <v>0.77</v>
      </c>
      <c r="AB115" s="26">
        <f t="shared" si="5"/>
        <v>0.22999999999999998</v>
      </c>
      <c r="AD115" s="7"/>
      <c r="AH115" s="7"/>
    </row>
    <row r="116" spans="1:34" s="6" customFormat="1" ht="16.5" customHeight="1">
      <c r="A116" s="21">
        <v>208</v>
      </c>
      <c r="B116" s="22" t="s">
        <v>40</v>
      </c>
      <c r="C116" s="27" t="s">
        <v>111</v>
      </c>
      <c r="D116" s="27" t="s">
        <v>53</v>
      </c>
      <c r="E116" s="28">
        <v>1</v>
      </c>
      <c r="F116" s="28">
        <v>5</v>
      </c>
      <c r="G116" s="29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0.35000000000000009</v>
      </c>
      <c r="M116" s="26">
        <v>0.05</v>
      </c>
      <c r="N116" s="26">
        <v>0</v>
      </c>
      <c r="O116" s="26">
        <v>0.01</v>
      </c>
      <c r="P116" s="26">
        <v>0</v>
      </c>
      <c r="Q116" s="26">
        <v>0</v>
      </c>
      <c r="R116" s="26">
        <v>0.18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0.02</v>
      </c>
      <c r="Y116" s="26">
        <v>7.0000000000000007E-2</v>
      </c>
      <c r="Z116" s="25">
        <f t="shared" si="4"/>
        <v>0.68000000000000016</v>
      </c>
      <c r="AA116" s="25">
        <f t="shared" si="3"/>
        <v>0.50000000000000022</v>
      </c>
      <c r="AB116" s="26">
        <f t="shared" si="5"/>
        <v>0.18</v>
      </c>
      <c r="AD116" s="7"/>
      <c r="AH116" s="7"/>
    </row>
    <row r="117" spans="1:34" s="6" customFormat="1" ht="16.5" customHeight="1">
      <c r="A117" s="21">
        <v>208</v>
      </c>
      <c r="B117" s="22" t="s">
        <v>40</v>
      </c>
      <c r="C117" s="27" t="s">
        <v>112</v>
      </c>
      <c r="D117" s="27" t="s">
        <v>44</v>
      </c>
      <c r="E117" s="28">
        <v>1</v>
      </c>
      <c r="F117" s="28">
        <v>5</v>
      </c>
      <c r="G117" s="29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0.16000000000000003</v>
      </c>
      <c r="M117" s="26">
        <v>0</v>
      </c>
      <c r="N117" s="26">
        <v>0</v>
      </c>
      <c r="O117" s="26">
        <v>0</v>
      </c>
      <c r="P117" s="26">
        <v>0</v>
      </c>
      <c r="Q117" s="26">
        <v>0.19</v>
      </c>
      <c r="R117" s="26">
        <v>0.06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0.09</v>
      </c>
      <c r="Z117" s="25">
        <f t="shared" si="4"/>
        <v>0.5</v>
      </c>
      <c r="AA117" s="25">
        <f t="shared" ref="AA117:AA180" si="6">Z117-AB117</f>
        <v>0.25</v>
      </c>
      <c r="AB117" s="26">
        <f t="shared" si="5"/>
        <v>0.25</v>
      </c>
      <c r="AD117" s="7"/>
      <c r="AH117" s="7"/>
    </row>
    <row r="118" spans="1:34" s="6" customFormat="1" ht="16.5" customHeight="1">
      <c r="A118" s="21">
        <v>208</v>
      </c>
      <c r="B118" s="22" t="s">
        <v>40</v>
      </c>
      <c r="C118" s="27" t="s">
        <v>112</v>
      </c>
      <c r="D118" s="27" t="s">
        <v>45</v>
      </c>
      <c r="E118" s="28">
        <v>1</v>
      </c>
      <c r="F118" s="28">
        <v>10</v>
      </c>
      <c r="G118" s="29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0.35</v>
      </c>
      <c r="M118" s="26">
        <v>0.08</v>
      </c>
      <c r="N118" s="26">
        <v>0</v>
      </c>
      <c r="O118" s="26">
        <v>0</v>
      </c>
      <c r="P118" s="26">
        <v>0</v>
      </c>
      <c r="Q118" s="26">
        <v>0</v>
      </c>
      <c r="R118" s="26">
        <v>0.05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0</v>
      </c>
      <c r="Z118" s="25">
        <f t="shared" si="4"/>
        <v>0.48</v>
      </c>
      <c r="AA118" s="25">
        <f t="shared" si="6"/>
        <v>0.43</v>
      </c>
      <c r="AB118" s="26">
        <f t="shared" si="5"/>
        <v>0.05</v>
      </c>
      <c r="AD118" s="7"/>
      <c r="AH118" s="7"/>
    </row>
    <row r="119" spans="1:34" s="6" customFormat="1" ht="16.5" customHeight="1">
      <c r="A119" s="21">
        <v>208</v>
      </c>
      <c r="B119" s="22" t="s">
        <v>40</v>
      </c>
      <c r="C119" s="27" t="s">
        <v>113</v>
      </c>
      <c r="D119" s="27" t="s">
        <v>44</v>
      </c>
      <c r="E119" s="28">
        <v>1</v>
      </c>
      <c r="F119" s="28">
        <v>10</v>
      </c>
      <c r="G119" s="29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0.09</v>
      </c>
      <c r="M119" s="26">
        <v>2.2500000000000004</v>
      </c>
      <c r="N119" s="26">
        <v>2.2500000000000004</v>
      </c>
      <c r="O119" s="26">
        <v>0</v>
      </c>
      <c r="P119" s="26">
        <v>0</v>
      </c>
      <c r="Q119" s="26">
        <v>0.01</v>
      </c>
      <c r="R119" s="26">
        <v>0.19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5">
        <f t="shared" si="4"/>
        <v>2.54</v>
      </c>
      <c r="AA119" s="25">
        <f t="shared" si="6"/>
        <v>8.9999999999999858E-2</v>
      </c>
      <c r="AB119" s="26">
        <f t="shared" si="5"/>
        <v>2.4500000000000002</v>
      </c>
      <c r="AD119" s="7"/>
      <c r="AH119" s="7"/>
    </row>
    <row r="120" spans="1:34" s="6" customFormat="1" ht="16.5" customHeight="1">
      <c r="A120" s="21">
        <v>208</v>
      </c>
      <c r="B120" s="22" t="s">
        <v>40</v>
      </c>
      <c r="C120" s="27" t="s">
        <v>113</v>
      </c>
      <c r="D120" s="27" t="s">
        <v>45</v>
      </c>
      <c r="E120" s="28">
        <v>1</v>
      </c>
      <c r="F120" s="28">
        <v>5</v>
      </c>
      <c r="G120" s="29">
        <v>0</v>
      </c>
      <c r="H120" s="26">
        <v>0</v>
      </c>
      <c r="I120" s="26">
        <v>0</v>
      </c>
      <c r="J120" s="26">
        <v>0</v>
      </c>
      <c r="K120" s="26">
        <v>0.03</v>
      </c>
      <c r="L120" s="26">
        <v>0.30000000000000021</v>
      </c>
      <c r="M120" s="26">
        <v>0.31</v>
      </c>
      <c r="N120" s="26">
        <v>0</v>
      </c>
      <c r="O120" s="26">
        <v>0</v>
      </c>
      <c r="P120" s="26">
        <v>0</v>
      </c>
      <c r="Q120" s="26">
        <v>0.08</v>
      </c>
      <c r="R120" s="26">
        <v>0.08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5">
        <f t="shared" si="4"/>
        <v>0.8</v>
      </c>
      <c r="AA120" s="25">
        <f t="shared" si="6"/>
        <v>0.6100000000000001</v>
      </c>
      <c r="AB120" s="26">
        <f t="shared" si="5"/>
        <v>0.19</v>
      </c>
      <c r="AD120" s="7"/>
      <c r="AH120" s="7"/>
    </row>
    <row r="121" spans="1:34" s="6" customFormat="1" ht="16.5" customHeight="1">
      <c r="A121" s="21">
        <v>208</v>
      </c>
      <c r="B121" s="22" t="s">
        <v>40</v>
      </c>
      <c r="C121" s="27" t="s">
        <v>114</v>
      </c>
      <c r="D121" s="27" t="s">
        <v>44</v>
      </c>
      <c r="E121" s="28">
        <v>1</v>
      </c>
      <c r="F121" s="28">
        <v>9</v>
      </c>
      <c r="G121" s="29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0.36999999999999994</v>
      </c>
      <c r="M121" s="26">
        <v>0</v>
      </c>
      <c r="N121" s="26">
        <v>0</v>
      </c>
      <c r="O121" s="26">
        <v>0.02</v>
      </c>
      <c r="P121" s="26">
        <v>0</v>
      </c>
      <c r="Q121" s="26">
        <v>0.06</v>
      </c>
      <c r="R121" s="26">
        <v>0.04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0.02</v>
      </c>
      <c r="Y121" s="26">
        <v>7.0000000000000007E-2</v>
      </c>
      <c r="Z121" s="25">
        <f t="shared" si="4"/>
        <v>0.57999999999999985</v>
      </c>
      <c r="AA121" s="25">
        <f t="shared" si="6"/>
        <v>0.47999999999999987</v>
      </c>
      <c r="AB121" s="26">
        <f t="shared" si="5"/>
        <v>0.1</v>
      </c>
      <c r="AD121" s="7"/>
      <c r="AH121" s="7"/>
    </row>
    <row r="122" spans="1:34" s="6" customFormat="1" ht="16.5" customHeight="1">
      <c r="A122" s="21">
        <v>208</v>
      </c>
      <c r="B122" s="22" t="s">
        <v>40</v>
      </c>
      <c r="C122" s="27" t="s">
        <v>114</v>
      </c>
      <c r="D122" s="27" t="s">
        <v>45</v>
      </c>
      <c r="E122" s="28">
        <v>1</v>
      </c>
      <c r="F122" s="28">
        <v>8</v>
      </c>
      <c r="G122" s="29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0.18000000000000005</v>
      </c>
      <c r="M122" s="26">
        <v>0.05</v>
      </c>
      <c r="N122" s="26">
        <v>0</v>
      </c>
      <c r="O122" s="26">
        <v>0</v>
      </c>
      <c r="P122" s="26">
        <v>0</v>
      </c>
      <c r="Q122" s="26">
        <v>0</v>
      </c>
      <c r="R122" s="26">
        <v>0.06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0.04</v>
      </c>
      <c r="Y122" s="26">
        <v>0.04</v>
      </c>
      <c r="Z122" s="25">
        <f t="shared" si="4"/>
        <v>0.37</v>
      </c>
      <c r="AA122" s="25">
        <f t="shared" si="6"/>
        <v>0.31</v>
      </c>
      <c r="AB122" s="26">
        <f t="shared" si="5"/>
        <v>0.06</v>
      </c>
      <c r="AD122" s="7"/>
      <c r="AH122" s="7"/>
    </row>
    <row r="123" spans="1:34" s="6" customFormat="1" ht="16.5" customHeight="1">
      <c r="A123" s="21">
        <v>208</v>
      </c>
      <c r="B123" s="22" t="s">
        <v>40</v>
      </c>
      <c r="C123" s="27" t="s">
        <v>115</v>
      </c>
      <c r="D123" s="27" t="s">
        <v>44</v>
      </c>
      <c r="E123" s="28">
        <v>1</v>
      </c>
      <c r="F123" s="28">
        <v>9</v>
      </c>
      <c r="G123" s="29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0.83000000000000007</v>
      </c>
      <c r="M123" s="26">
        <v>0.06</v>
      </c>
      <c r="N123" s="26">
        <v>0</v>
      </c>
      <c r="O123" s="26">
        <v>0.03</v>
      </c>
      <c r="P123" s="26">
        <v>0</v>
      </c>
      <c r="Q123" s="26">
        <v>0</v>
      </c>
      <c r="R123" s="26">
        <v>0.28999999999999998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0.15</v>
      </c>
      <c r="Y123" s="26">
        <v>0.25</v>
      </c>
      <c r="Z123" s="25">
        <f t="shared" si="4"/>
        <v>1.61</v>
      </c>
      <c r="AA123" s="25">
        <f t="shared" si="6"/>
        <v>1.32</v>
      </c>
      <c r="AB123" s="26">
        <f t="shared" si="5"/>
        <v>0.28999999999999998</v>
      </c>
      <c r="AD123" s="7"/>
      <c r="AH123" s="7"/>
    </row>
    <row r="124" spans="1:34" s="6" customFormat="1" ht="16.5" customHeight="1">
      <c r="A124" s="21">
        <v>208</v>
      </c>
      <c r="B124" s="22" t="s">
        <v>40</v>
      </c>
      <c r="C124" s="27" t="s">
        <v>115</v>
      </c>
      <c r="D124" s="27" t="s">
        <v>45</v>
      </c>
      <c r="E124" s="28">
        <v>1</v>
      </c>
      <c r="F124" s="28">
        <v>8</v>
      </c>
      <c r="G124" s="29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0.28000000000000003</v>
      </c>
      <c r="M124" s="26">
        <v>0.04</v>
      </c>
      <c r="N124" s="26">
        <v>0</v>
      </c>
      <c r="O124" s="26">
        <v>0</v>
      </c>
      <c r="P124" s="26">
        <v>0</v>
      </c>
      <c r="Q124" s="26">
        <v>0</v>
      </c>
      <c r="R124" s="26">
        <v>0.12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0.01</v>
      </c>
      <c r="Y124" s="26">
        <v>0</v>
      </c>
      <c r="Z124" s="25">
        <f t="shared" si="4"/>
        <v>0.45</v>
      </c>
      <c r="AA124" s="25">
        <f t="shared" si="6"/>
        <v>0.33</v>
      </c>
      <c r="AB124" s="26">
        <f t="shared" si="5"/>
        <v>0.12</v>
      </c>
      <c r="AD124" s="7"/>
      <c r="AH124" s="7"/>
    </row>
    <row r="125" spans="1:34" s="6" customFormat="1" ht="16.5" customHeight="1">
      <c r="A125" s="21">
        <v>208</v>
      </c>
      <c r="B125" s="22" t="s">
        <v>40</v>
      </c>
      <c r="C125" s="27" t="s">
        <v>116</v>
      </c>
      <c r="D125" s="27" t="s">
        <v>42</v>
      </c>
      <c r="E125" s="28">
        <v>1</v>
      </c>
      <c r="F125" s="28">
        <v>5</v>
      </c>
      <c r="G125" s="29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0.64999999999999969</v>
      </c>
      <c r="M125" s="26">
        <v>0.06</v>
      </c>
      <c r="N125" s="26">
        <v>0</v>
      </c>
      <c r="O125" s="26">
        <v>0</v>
      </c>
      <c r="P125" s="26">
        <v>0</v>
      </c>
      <c r="Q125" s="26">
        <v>0.12</v>
      </c>
      <c r="R125" s="26">
        <v>0.2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0.13</v>
      </c>
      <c r="Y125" s="26">
        <v>0.06</v>
      </c>
      <c r="Z125" s="25">
        <f t="shared" si="4"/>
        <v>1.2199999999999998</v>
      </c>
      <c r="AA125" s="25">
        <f t="shared" si="6"/>
        <v>0.89999999999999969</v>
      </c>
      <c r="AB125" s="26">
        <f t="shared" si="5"/>
        <v>0.32</v>
      </c>
      <c r="AD125" s="7"/>
      <c r="AH125" s="7"/>
    </row>
    <row r="126" spans="1:34" s="6" customFormat="1" ht="16.5" customHeight="1">
      <c r="A126" s="21">
        <v>208</v>
      </c>
      <c r="B126" s="22" t="s">
        <v>40</v>
      </c>
      <c r="C126" s="27" t="s">
        <v>117</v>
      </c>
      <c r="D126" s="27" t="s">
        <v>44</v>
      </c>
      <c r="E126" s="28">
        <v>1</v>
      </c>
      <c r="F126" s="28">
        <v>5</v>
      </c>
      <c r="G126" s="29">
        <v>1.0900000000000001</v>
      </c>
      <c r="H126" s="26">
        <v>0.6100000000000001</v>
      </c>
      <c r="I126" s="26">
        <v>0</v>
      </c>
      <c r="J126" s="26">
        <v>1.04</v>
      </c>
      <c r="K126" s="26">
        <v>0.04</v>
      </c>
      <c r="L126" s="26">
        <v>2.4899999999999993</v>
      </c>
      <c r="M126" s="26">
        <v>0.05</v>
      </c>
      <c r="N126" s="26">
        <v>0</v>
      </c>
      <c r="O126" s="26">
        <v>0.21</v>
      </c>
      <c r="P126" s="26">
        <v>0</v>
      </c>
      <c r="Q126" s="26">
        <v>4.7200000000000015</v>
      </c>
      <c r="R126" s="26">
        <v>1.43</v>
      </c>
      <c r="S126" s="26">
        <v>0.16</v>
      </c>
      <c r="T126" s="26">
        <v>0</v>
      </c>
      <c r="U126" s="26">
        <v>0</v>
      </c>
      <c r="V126" s="26">
        <v>0</v>
      </c>
      <c r="W126" s="26">
        <v>0</v>
      </c>
      <c r="X126" s="26">
        <v>0.44000000000000006</v>
      </c>
      <c r="Y126" s="26">
        <v>0.01</v>
      </c>
      <c r="Z126" s="25">
        <f t="shared" si="4"/>
        <v>12.29</v>
      </c>
      <c r="AA126" s="25">
        <f t="shared" si="6"/>
        <v>4.8999999999999977</v>
      </c>
      <c r="AB126" s="26">
        <f t="shared" si="5"/>
        <v>7.3900000000000015</v>
      </c>
      <c r="AD126" s="7"/>
      <c r="AH126" s="7"/>
    </row>
    <row r="127" spans="1:34" s="6" customFormat="1" ht="16.5" customHeight="1">
      <c r="A127" s="21">
        <v>208</v>
      </c>
      <c r="B127" s="22" t="s">
        <v>40</v>
      </c>
      <c r="C127" s="27" t="s">
        <v>117</v>
      </c>
      <c r="D127" s="27" t="s">
        <v>45</v>
      </c>
      <c r="E127" s="28">
        <v>1</v>
      </c>
      <c r="F127" s="28">
        <v>10</v>
      </c>
      <c r="G127" s="29">
        <v>0</v>
      </c>
      <c r="H127" s="26">
        <v>0</v>
      </c>
      <c r="I127" s="26">
        <v>0</v>
      </c>
      <c r="J127" s="26">
        <v>0.15</v>
      </c>
      <c r="K127" s="26">
        <v>0.01</v>
      </c>
      <c r="L127" s="26">
        <v>0.78000000000000047</v>
      </c>
      <c r="M127" s="26">
        <v>0.45</v>
      </c>
      <c r="N127" s="26">
        <v>0</v>
      </c>
      <c r="O127" s="26">
        <v>0.05</v>
      </c>
      <c r="P127" s="26">
        <v>0</v>
      </c>
      <c r="Q127" s="26">
        <v>0.32</v>
      </c>
      <c r="R127" s="26">
        <v>0.4</v>
      </c>
      <c r="S127" s="26">
        <v>0</v>
      </c>
      <c r="T127" s="26">
        <v>0</v>
      </c>
      <c r="U127" s="26">
        <v>0</v>
      </c>
      <c r="V127" s="26">
        <v>0</v>
      </c>
      <c r="W127" s="26">
        <v>0.03</v>
      </c>
      <c r="X127" s="26">
        <v>9.0000000000000011E-2</v>
      </c>
      <c r="Y127" s="26">
        <v>0.21000000000000002</v>
      </c>
      <c r="Z127" s="25">
        <f t="shared" si="4"/>
        <v>2.4900000000000002</v>
      </c>
      <c r="AA127" s="25">
        <f t="shared" si="6"/>
        <v>1.6100000000000003</v>
      </c>
      <c r="AB127" s="26">
        <f t="shared" si="5"/>
        <v>0.88</v>
      </c>
      <c r="AD127" s="7"/>
      <c r="AH127" s="7"/>
    </row>
    <row r="128" spans="1:34" s="6" customFormat="1" ht="16.5" customHeight="1">
      <c r="A128" s="21">
        <v>208</v>
      </c>
      <c r="B128" s="22" t="s">
        <v>40</v>
      </c>
      <c r="C128" s="27" t="s">
        <v>117</v>
      </c>
      <c r="D128" s="27" t="s">
        <v>49</v>
      </c>
      <c r="E128" s="28">
        <v>1</v>
      </c>
      <c r="F128" s="28">
        <v>5</v>
      </c>
      <c r="G128" s="29">
        <v>0</v>
      </c>
      <c r="H128" s="26">
        <v>0</v>
      </c>
      <c r="I128" s="26">
        <v>0</v>
      </c>
      <c r="J128" s="26">
        <v>0.14000000000000001</v>
      </c>
      <c r="K128" s="26">
        <v>0</v>
      </c>
      <c r="L128" s="26">
        <v>0.51</v>
      </c>
      <c r="M128" s="26">
        <v>0.05</v>
      </c>
      <c r="N128" s="26">
        <v>0</v>
      </c>
      <c r="O128" s="26">
        <v>0</v>
      </c>
      <c r="P128" s="26">
        <v>0</v>
      </c>
      <c r="Q128" s="26">
        <v>0.22</v>
      </c>
      <c r="R128" s="26">
        <v>0.35</v>
      </c>
      <c r="S128" s="26">
        <v>0</v>
      </c>
      <c r="T128" s="26">
        <v>0</v>
      </c>
      <c r="U128" s="26">
        <v>0</v>
      </c>
      <c r="V128" s="26">
        <v>0</v>
      </c>
      <c r="W128" s="26">
        <v>0.06</v>
      </c>
      <c r="X128" s="26">
        <v>0.02</v>
      </c>
      <c r="Y128" s="26">
        <v>0</v>
      </c>
      <c r="Z128" s="25">
        <f t="shared" si="4"/>
        <v>1.35</v>
      </c>
      <c r="AA128" s="25">
        <f t="shared" si="6"/>
        <v>0.64000000000000012</v>
      </c>
      <c r="AB128" s="26">
        <f t="shared" si="5"/>
        <v>0.71</v>
      </c>
      <c r="AD128" s="7"/>
      <c r="AH128" s="7"/>
    </row>
    <row r="129" spans="1:34" s="6" customFormat="1" ht="16.5" customHeight="1">
      <c r="A129" s="21">
        <v>208</v>
      </c>
      <c r="B129" s="22" t="s">
        <v>40</v>
      </c>
      <c r="C129" s="27" t="s">
        <v>118</v>
      </c>
      <c r="D129" s="27" t="s">
        <v>42</v>
      </c>
      <c r="E129" s="28">
        <v>1</v>
      </c>
      <c r="F129" s="28">
        <v>5</v>
      </c>
      <c r="G129" s="29">
        <v>0.69</v>
      </c>
      <c r="H129" s="26">
        <v>0.12000000000000001</v>
      </c>
      <c r="I129" s="26">
        <v>0</v>
      </c>
      <c r="J129" s="26">
        <v>0.5</v>
      </c>
      <c r="K129" s="26">
        <v>0</v>
      </c>
      <c r="L129" s="26">
        <v>3.3699999999999992</v>
      </c>
      <c r="M129" s="26">
        <v>0.05</v>
      </c>
      <c r="N129" s="26">
        <v>0</v>
      </c>
      <c r="O129" s="26">
        <v>0.04</v>
      </c>
      <c r="P129" s="26">
        <v>0</v>
      </c>
      <c r="Q129" s="26">
        <v>0.04</v>
      </c>
      <c r="R129" s="26">
        <v>2.0099999999999998</v>
      </c>
      <c r="S129" s="26">
        <v>0.11</v>
      </c>
      <c r="T129" s="26">
        <v>0</v>
      </c>
      <c r="U129" s="26">
        <v>0</v>
      </c>
      <c r="V129" s="26">
        <v>0</v>
      </c>
      <c r="W129" s="26">
        <v>0</v>
      </c>
      <c r="X129" s="26">
        <v>0.44</v>
      </c>
      <c r="Y129" s="26">
        <v>7.0000000000000007E-2</v>
      </c>
      <c r="Z129" s="25">
        <f t="shared" si="4"/>
        <v>7.44</v>
      </c>
      <c r="AA129" s="25">
        <f t="shared" si="6"/>
        <v>4.7800000000000011</v>
      </c>
      <c r="AB129" s="26">
        <f t="shared" si="5"/>
        <v>2.6599999999999997</v>
      </c>
      <c r="AD129" s="7"/>
      <c r="AH129" s="7"/>
    </row>
    <row r="130" spans="1:34" s="6" customFormat="1" ht="16.5" customHeight="1">
      <c r="A130" s="21">
        <v>208</v>
      </c>
      <c r="B130" s="22" t="s">
        <v>40</v>
      </c>
      <c r="C130" s="27" t="s">
        <v>119</v>
      </c>
      <c r="D130" s="27" t="s">
        <v>42</v>
      </c>
      <c r="E130" s="28">
        <v>1</v>
      </c>
      <c r="F130" s="28">
        <v>5</v>
      </c>
      <c r="G130" s="29">
        <v>0.15</v>
      </c>
      <c r="H130" s="26">
        <v>0.43000000000000005</v>
      </c>
      <c r="I130" s="26">
        <v>0</v>
      </c>
      <c r="J130" s="26">
        <v>0.02</v>
      </c>
      <c r="K130" s="26">
        <v>0.04</v>
      </c>
      <c r="L130" s="26">
        <v>4.0100000000000007</v>
      </c>
      <c r="M130" s="26">
        <v>0.24</v>
      </c>
      <c r="N130" s="26">
        <v>0</v>
      </c>
      <c r="O130" s="26">
        <v>0.03</v>
      </c>
      <c r="P130" s="26">
        <v>0</v>
      </c>
      <c r="Q130" s="26">
        <v>0.32</v>
      </c>
      <c r="R130" s="26">
        <v>0.76</v>
      </c>
      <c r="S130" s="26">
        <v>0.06</v>
      </c>
      <c r="T130" s="26">
        <v>0</v>
      </c>
      <c r="U130" s="26">
        <v>0</v>
      </c>
      <c r="V130" s="26">
        <v>0</v>
      </c>
      <c r="W130" s="26">
        <v>0</v>
      </c>
      <c r="X130" s="26">
        <v>0.22000000000000003</v>
      </c>
      <c r="Y130" s="26">
        <v>0.1</v>
      </c>
      <c r="Z130" s="25">
        <f t="shared" si="4"/>
        <v>6.38</v>
      </c>
      <c r="AA130" s="25">
        <f t="shared" si="6"/>
        <v>5.18</v>
      </c>
      <c r="AB130" s="26">
        <f t="shared" si="5"/>
        <v>1.2000000000000002</v>
      </c>
      <c r="AD130" s="7"/>
      <c r="AH130" s="7"/>
    </row>
    <row r="131" spans="1:34" s="6" customFormat="1" ht="16.5" customHeight="1">
      <c r="A131" s="21">
        <v>208</v>
      </c>
      <c r="B131" s="22" t="s">
        <v>40</v>
      </c>
      <c r="C131" s="27" t="s">
        <v>120</v>
      </c>
      <c r="D131" s="27" t="s">
        <v>44</v>
      </c>
      <c r="E131" s="28">
        <v>1</v>
      </c>
      <c r="F131" s="28">
        <v>5</v>
      </c>
      <c r="G131" s="29">
        <v>0</v>
      </c>
      <c r="H131" s="26">
        <v>0.06</v>
      </c>
      <c r="I131" s="26">
        <v>0</v>
      </c>
      <c r="J131" s="26">
        <v>0.03</v>
      </c>
      <c r="K131" s="26">
        <v>0.12</v>
      </c>
      <c r="L131" s="26">
        <v>0.4</v>
      </c>
      <c r="M131" s="26">
        <v>0.02</v>
      </c>
      <c r="N131" s="26">
        <v>0</v>
      </c>
      <c r="O131" s="26">
        <v>0.19</v>
      </c>
      <c r="P131" s="26">
        <v>0</v>
      </c>
      <c r="Q131" s="26">
        <v>1.1299999999999999</v>
      </c>
      <c r="R131" s="26">
        <v>0.23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0.02</v>
      </c>
      <c r="Y131" s="26">
        <v>0.03</v>
      </c>
      <c r="Z131" s="25">
        <f t="shared" si="4"/>
        <v>2.23</v>
      </c>
      <c r="AA131" s="25">
        <f t="shared" si="6"/>
        <v>0.7200000000000002</v>
      </c>
      <c r="AB131" s="26">
        <f t="shared" si="5"/>
        <v>1.5099999999999998</v>
      </c>
      <c r="AD131" s="7"/>
      <c r="AH131" s="7"/>
    </row>
    <row r="132" spans="1:34" s="6" customFormat="1" ht="16.5" customHeight="1">
      <c r="A132" s="21">
        <v>208</v>
      </c>
      <c r="B132" s="22" t="s">
        <v>40</v>
      </c>
      <c r="C132" s="27" t="s">
        <v>120</v>
      </c>
      <c r="D132" s="27" t="s">
        <v>45</v>
      </c>
      <c r="E132" s="28">
        <v>1</v>
      </c>
      <c r="F132" s="28">
        <v>10</v>
      </c>
      <c r="G132" s="29">
        <v>0</v>
      </c>
      <c r="H132" s="26">
        <v>0</v>
      </c>
      <c r="I132" s="26">
        <v>0</v>
      </c>
      <c r="J132" s="26">
        <v>0</v>
      </c>
      <c r="K132" s="26">
        <v>0.03</v>
      </c>
      <c r="L132" s="26">
        <v>0.57000000000000006</v>
      </c>
      <c r="M132" s="26">
        <v>0.79999999999999971</v>
      </c>
      <c r="N132" s="26">
        <v>0</v>
      </c>
      <c r="O132" s="26">
        <v>0</v>
      </c>
      <c r="P132" s="26">
        <v>0</v>
      </c>
      <c r="Q132" s="26">
        <v>0.02</v>
      </c>
      <c r="R132" s="26">
        <v>0.31</v>
      </c>
      <c r="S132" s="26">
        <v>0</v>
      </c>
      <c r="T132" s="26">
        <v>0.02</v>
      </c>
      <c r="U132" s="26">
        <v>0</v>
      </c>
      <c r="V132" s="26">
        <v>0</v>
      </c>
      <c r="W132" s="26">
        <v>0</v>
      </c>
      <c r="X132" s="26">
        <v>0</v>
      </c>
      <c r="Y132" s="26">
        <v>0.05</v>
      </c>
      <c r="Z132" s="25">
        <f t="shared" si="4"/>
        <v>1.8</v>
      </c>
      <c r="AA132" s="25">
        <f t="shared" si="6"/>
        <v>1.42</v>
      </c>
      <c r="AB132" s="26">
        <f t="shared" si="5"/>
        <v>0.38</v>
      </c>
      <c r="AD132" s="7"/>
      <c r="AH132" s="7"/>
    </row>
    <row r="133" spans="1:34" s="6" customFormat="1" ht="16.5" customHeight="1">
      <c r="A133" s="21">
        <v>208</v>
      </c>
      <c r="B133" s="22" t="s">
        <v>40</v>
      </c>
      <c r="C133" s="27" t="s">
        <v>120</v>
      </c>
      <c r="D133" s="27" t="s">
        <v>49</v>
      </c>
      <c r="E133" s="28">
        <v>1</v>
      </c>
      <c r="F133" s="28">
        <v>5</v>
      </c>
      <c r="G133" s="29">
        <v>0</v>
      </c>
      <c r="H133" s="26">
        <v>0.05</v>
      </c>
      <c r="I133" s="26">
        <v>0</v>
      </c>
      <c r="J133" s="26">
        <v>0</v>
      </c>
      <c r="K133" s="26">
        <v>0</v>
      </c>
      <c r="L133" s="26">
        <v>0.14000000000000001</v>
      </c>
      <c r="M133" s="26">
        <v>0.03</v>
      </c>
      <c r="N133" s="26">
        <v>0</v>
      </c>
      <c r="O133" s="26">
        <v>0</v>
      </c>
      <c r="P133" s="26">
        <v>0</v>
      </c>
      <c r="Q133" s="26">
        <v>0.18999999999999995</v>
      </c>
      <c r="R133" s="26">
        <v>0.01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5">
        <f t="shared" si="4"/>
        <v>0.41999999999999993</v>
      </c>
      <c r="AA133" s="25">
        <f t="shared" si="6"/>
        <v>0.21999999999999997</v>
      </c>
      <c r="AB133" s="26">
        <f t="shared" si="5"/>
        <v>0.19999999999999996</v>
      </c>
      <c r="AD133" s="7"/>
      <c r="AH133" s="7"/>
    </row>
    <row r="134" spans="1:34" s="6" customFormat="1" ht="16.5" customHeight="1">
      <c r="A134" s="21">
        <v>208</v>
      </c>
      <c r="B134" s="22" t="s">
        <v>40</v>
      </c>
      <c r="C134" s="27" t="s">
        <v>121</v>
      </c>
      <c r="D134" s="27" t="s">
        <v>42</v>
      </c>
      <c r="E134" s="28">
        <v>1</v>
      </c>
      <c r="F134" s="28">
        <v>5</v>
      </c>
      <c r="G134" s="29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0.75</v>
      </c>
      <c r="M134" s="26">
        <v>0.28000000000000003</v>
      </c>
      <c r="N134" s="26">
        <v>0</v>
      </c>
      <c r="O134" s="26">
        <v>0</v>
      </c>
      <c r="P134" s="26">
        <v>0</v>
      </c>
      <c r="Q134" s="26">
        <v>0.24</v>
      </c>
      <c r="R134" s="26">
        <v>0.22</v>
      </c>
      <c r="S134" s="26">
        <v>0</v>
      </c>
      <c r="T134" s="26">
        <v>0.01</v>
      </c>
      <c r="U134" s="26">
        <v>0</v>
      </c>
      <c r="V134" s="26">
        <v>0</v>
      </c>
      <c r="W134" s="26">
        <v>0</v>
      </c>
      <c r="X134" s="26">
        <v>0.04</v>
      </c>
      <c r="Y134" s="26">
        <v>0</v>
      </c>
      <c r="Z134" s="25">
        <f t="shared" si="4"/>
        <v>1.54</v>
      </c>
      <c r="AA134" s="25">
        <f t="shared" si="6"/>
        <v>1.07</v>
      </c>
      <c r="AB134" s="26">
        <f t="shared" si="5"/>
        <v>0.47</v>
      </c>
      <c r="AD134" s="7"/>
      <c r="AH134" s="7"/>
    </row>
    <row r="135" spans="1:34" s="6" customFormat="1" ht="16.5" customHeight="1">
      <c r="A135" s="21">
        <v>208</v>
      </c>
      <c r="B135" s="22" t="s">
        <v>40</v>
      </c>
      <c r="C135" s="27" t="s">
        <v>122</v>
      </c>
      <c r="D135" s="27" t="s">
        <v>42</v>
      </c>
      <c r="E135" s="28">
        <v>1</v>
      </c>
      <c r="F135" s="28">
        <v>5</v>
      </c>
      <c r="G135" s="29">
        <v>0</v>
      </c>
      <c r="H135" s="26">
        <v>0.01</v>
      </c>
      <c r="I135" s="26">
        <v>0</v>
      </c>
      <c r="J135" s="26">
        <v>0</v>
      </c>
      <c r="K135" s="26">
        <v>0</v>
      </c>
      <c r="L135" s="26">
        <v>0.79999999999999993</v>
      </c>
      <c r="M135" s="26">
        <v>0.03</v>
      </c>
      <c r="N135" s="26">
        <v>0</v>
      </c>
      <c r="O135" s="26">
        <v>0</v>
      </c>
      <c r="P135" s="26">
        <v>0</v>
      </c>
      <c r="Q135" s="26">
        <v>0</v>
      </c>
      <c r="R135" s="26">
        <v>0.14000000000000001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0.05</v>
      </c>
      <c r="Y135" s="26">
        <v>0.02</v>
      </c>
      <c r="Z135" s="25">
        <f t="shared" si="4"/>
        <v>1.05</v>
      </c>
      <c r="AA135" s="25">
        <f t="shared" si="6"/>
        <v>0.91</v>
      </c>
      <c r="AB135" s="26">
        <f t="shared" si="5"/>
        <v>0.14000000000000001</v>
      </c>
      <c r="AD135" s="7"/>
      <c r="AH135" s="7"/>
    </row>
    <row r="136" spans="1:34" s="6" customFormat="1" ht="16.5" customHeight="1">
      <c r="A136" s="21">
        <v>208</v>
      </c>
      <c r="B136" s="22" t="s">
        <v>40</v>
      </c>
      <c r="C136" s="27" t="s">
        <v>123</v>
      </c>
      <c r="D136" s="27" t="s">
        <v>42</v>
      </c>
      <c r="E136" s="28">
        <v>1</v>
      </c>
      <c r="F136" s="28">
        <v>5</v>
      </c>
      <c r="G136" s="29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0.72999999999999987</v>
      </c>
      <c r="M136" s="26">
        <v>0.03</v>
      </c>
      <c r="N136" s="26">
        <v>0</v>
      </c>
      <c r="O136" s="26">
        <v>0</v>
      </c>
      <c r="P136" s="26">
        <v>0</v>
      </c>
      <c r="Q136" s="26">
        <v>0.16</v>
      </c>
      <c r="R136" s="26">
        <v>0.27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0.11</v>
      </c>
      <c r="Y136" s="26">
        <v>0.04</v>
      </c>
      <c r="Z136" s="25">
        <f t="shared" ref="Z136:Z199" si="7">SUM(G136:M136,O136:Y136)</f>
        <v>1.34</v>
      </c>
      <c r="AA136" s="25">
        <f t="shared" si="6"/>
        <v>0.91</v>
      </c>
      <c r="AB136" s="26">
        <f t="shared" ref="AB136:AB199" si="8">IF(F136=12,Z136,SUM(J136,K136,N136,Q136,R136,S136,T136))</f>
        <v>0.43000000000000005</v>
      </c>
      <c r="AD136" s="7"/>
      <c r="AH136" s="7"/>
    </row>
    <row r="137" spans="1:34" s="6" customFormat="1" ht="16.5" customHeight="1">
      <c r="A137" s="21">
        <v>208</v>
      </c>
      <c r="B137" s="22" t="s">
        <v>40</v>
      </c>
      <c r="C137" s="27" t="s">
        <v>124</v>
      </c>
      <c r="D137" s="27" t="s">
        <v>42</v>
      </c>
      <c r="E137" s="28">
        <v>1</v>
      </c>
      <c r="F137" s="28">
        <v>5</v>
      </c>
      <c r="G137" s="29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1.42</v>
      </c>
      <c r="M137" s="26">
        <v>0.1</v>
      </c>
      <c r="N137" s="26">
        <v>0</v>
      </c>
      <c r="O137" s="26">
        <v>0</v>
      </c>
      <c r="P137" s="26">
        <v>0</v>
      </c>
      <c r="Q137" s="26">
        <v>0.28000000000000003</v>
      </c>
      <c r="R137" s="26">
        <v>0.33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0.08</v>
      </c>
      <c r="Y137" s="26">
        <v>0.17</v>
      </c>
      <c r="Z137" s="25">
        <f t="shared" si="7"/>
        <v>2.38</v>
      </c>
      <c r="AA137" s="25">
        <f t="shared" si="6"/>
        <v>1.7699999999999998</v>
      </c>
      <c r="AB137" s="26">
        <f t="shared" si="8"/>
        <v>0.6100000000000001</v>
      </c>
      <c r="AD137" s="7"/>
      <c r="AH137" s="7"/>
    </row>
    <row r="138" spans="1:34" s="6" customFormat="1" ht="16.5" customHeight="1">
      <c r="A138" s="21">
        <v>208</v>
      </c>
      <c r="B138" s="22" t="s">
        <v>40</v>
      </c>
      <c r="C138" s="27" t="s">
        <v>125</v>
      </c>
      <c r="D138" s="27" t="s">
        <v>44</v>
      </c>
      <c r="E138" s="28">
        <v>1</v>
      </c>
      <c r="F138" s="28">
        <v>5</v>
      </c>
      <c r="G138" s="29">
        <v>0</v>
      </c>
      <c r="H138" s="26">
        <v>0.03</v>
      </c>
      <c r="I138" s="26">
        <v>0</v>
      </c>
      <c r="J138" s="26">
        <v>0</v>
      </c>
      <c r="K138" s="26">
        <v>0</v>
      </c>
      <c r="L138" s="26">
        <v>1.5999999999999999</v>
      </c>
      <c r="M138" s="26">
        <v>0.01</v>
      </c>
      <c r="N138" s="26">
        <v>0</v>
      </c>
      <c r="O138" s="26">
        <v>0</v>
      </c>
      <c r="P138" s="26">
        <v>0</v>
      </c>
      <c r="Q138" s="26">
        <v>0.78</v>
      </c>
      <c r="R138" s="26">
        <v>0.22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0.04</v>
      </c>
      <c r="Y138" s="26">
        <v>0.05</v>
      </c>
      <c r="Z138" s="25">
        <f t="shared" si="7"/>
        <v>2.73</v>
      </c>
      <c r="AA138" s="25">
        <f t="shared" si="6"/>
        <v>1.73</v>
      </c>
      <c r="AB138" s="26">
        <f t="shared" si="8"/>
        <v>1</v>
      </c>
      <c r="AD138" s="7"/>
      <c r="AH138" s="7"/>
    </row>
    <row r="139" spans="1:34" s="6" customFormat="1" ht="16.5" customHeight="1">
      <c r="A139" s="21">
        <v>208</v>
      </c>
      <c r="B139" s="22" t="s">
        <v>40</v>
      </c>
      <c r="C139" s="27" t="s">
        <v>125</v>
      </c>
      <c r="D139" s="27" t="s">
        <v>45</v>
      </c>
      <c r="E139" s="28">
        <v>1</v>
      </c>
      <c r="F139" s="28">
        <v>10</v>
      </c>
      <c r="G139" s="29">
        <v>0</v>
      </c>
      <c r="H139" s="26">
        <v>0.09</v>
      </c>
      <c r="I139" s="26">
        <v>0</v>
      </c>
      <c r="J139" s="26">
        <v>0.01</v>
      </c>
      <c r="K139" s="26">
        <v>0</v>
      </c>
      <c r="L139" s="26">
        <v>0.7699999999999998</v>
      </c>
      <c r="M139" s="26">
        <v>0.15</v>
      </c>
      <c r="N139" s="26">
        <v>0</v>
      </c>
      <c r="O139" s="26">
        <v>0</v>
      </c>
      <c r="P139" s="26">
        <v>0</v>
      </c>
      <c r="Q139" s="26">
        <v>0</v>
      </c>
      <c r="R139" s="26">
        <v>0.32</v>
      </c>
      <c r="S139" s="26">
        <v>0</v>
      </c>
      <c r="T139" s="26">
        <v>0.03</v>
      </c>
      <c r="U139" s="26">
        <v>0</v>
      </c>
      <c r="V139" s="26">
        <v>0</v>
      </c>
      <c r="W139" s="26">
        <v>0</v>
      </c>
      <c r="X139" s="26">
        <v>7.0000000000000007E-2</v>
      </c>
      <c r="Y139" s="26">
        <v>0.01</v>
      </c>
      <c r="Z139" s="25">
        <f t="shared" si="7"/>
        <v>1.45</v>
      </c>
      <c r="AA139" s="25">
        <f t="shared" si="6"/>
        <v>1.0899999999999999</v>
      </c>
      <c r="AB139" s="26">
        <f t="shared" si="8"/>
        <v>0.36</v>
      </c>
      <c r="AD139" s="7"/>
      <c r="AH139" s="7"/>
    </row>
    <row r="140" spans="1:34" s="6" customFormat="1" ht="16.5" customHeight="1">
      <c r="A140" s="21">
        <v>208</v>
      </c>
      <c r="B140" s="22" t="s">
        <v>40</v>
      </c>
      <c r="C140" s="27" t="s">
        <v>125</v>
      </c>
      <c r="D140" s="27" t="s">
        <v>49</v>
      </c>
      <c r="E140" s="28">
        <v>1</v>
      </c>
      <c r="F140" s="28">
        <v>5</v>
      </c>
      <c r="G140" s="29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0.12</v>
      </c>
      <c r="M140" s="26">
        <v>0.03</v>
      </c>
      <c r="N140" s="26">
        <v>0</v>
      </c>
      <c r="O140" s="26">
        <v>0</v>
      </c>
      <c r="P140" s="26">
        <v>0</v>
      </c>
      <c r="Q140" s="26">
        <v>0.10999999999999995</v>
      </c>
      <c r="R140" s="26">
        <v>0.08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0.02</v>
      </c>
      <c r="Y140" s="26">
        <v>0</v>
      </c>
      <c r="Z140" s="25">
        <f t="shared" si="7"/>
        <v>0.36</v>
      </c>
      <c r="AA140" s="25">
        <f t="shared" si="6"/>
        <v>0.17000000000000004</v>
      </c>
      <c r="AB140" s="26">
        <f t="shared" si="8"/>
        <v>0.18999999999999995</v>
      </c>
      <c r="AD140" s="7"/>
      <c r="AH140" s="7"/>
    </row>
    <row r="141" spans="1:34" s="6" customFormat="1" ht="16.5" customHeight="1">
      <c r="A141" s="21">
        <v>208</v>
      </c>
      <c r="B141" s="22" t="s">
        <v>40</v>
      </c>
      <c r="C141" s="27" t="s">
        <v>126</v>
      </c>
      <c r="D141" s="27" t="s">
        <v>44</v>
      </c>
      <c r="E141" s="28">
        <v>1</v>
      </c>
      <c r="F141" s="28">
        <v>10</v>
      </c>
      <c r="G141" s="29">
        <v>0</v>
      </c>
      <c r="H141" s="26">
        <v>0</v>
      </c>
      <c r="I141" s="26">
        <v>0</v>
      </c>
      <c r="J141" s="26">
        <v>0.03</v>
      </c>
      <c r="K141" s="26">
        <v>0</v>
      </c>
      <c r="L141" s="26">
        <v>1.5599999999999996</v>
      </c>
      <c r="M141" s="26">
        <v>1.1300000000000001</v>
      </c>
      <c r="N141" s="26">
        <v>0</v>
      </c>
      <c r="O141" s="26">
        <v>0</v>
      </c>
      <c r="P141" s="26">
        <v>0</v>
      </c>
      <c r="Q141" s="26">
        <v>0.32999999999999996</v>
      </c>
      <c r="R141" s="26">
        <v>0.79</v>
      </c>
      <c r="S141" s="26">
        <v>0.42000000000000004</v>
      </c>
      <c r="T141" s="26">
        <v>0</v>
      </c>
      <c r="U141" s="26">
        <v>0</v>
      </c>
      <c r="V141" s="26">
        <v>0</v>
      </c>
      <c r="W141" s="26">
        <v>0</v>
      </c>
      <c r="X141" s="26">
        <v>0.39</v>
      </c>
      <c r="Y141" s="26">
        <v>0.03</v>
      </c>
      <c r="Z141" s="25">
        <f t="shared" si="7"/>
        <v>4.68</v>
      </c>
      <c r="AA141" s="25">
        <f t="shared" si="6"/>
        <v>3.11</v>
      </c>
      <c r="AB141" s="26">
        <f t="shared" si="8"/>
        <v>1.5699999999999998</v>
      </c>
      <c r="AD141" s="7"/>
      <c r="AH141" s="7"/>
    </row>
    <row r="142" spans="1:34" s="6" customFormat="1" ht="16.5" customHeight="1">
      <c r="A142" s="21">
        <v>208</v>
      </c>
      <c r="B142" s="22" t="s">
        <v>40</v>
      </c>
      <c r="C142" s="27" t="s">
        <v>126</v>
      </c>
      <c r="D142" s="27" t="s">
        <v>45</v>
      </c>
      <c r="E142" s="28">
        <v>1</v>
      </c>
      <c r="F142" s="28">
        <v>5</v>
      </c>
      <c r="G142" s="29">
        <v>0</v>
      </c>
      <c r="H142" s="26">
        <v>0.08</v>
      </c>
      <c r="I142" s="26">
        <v>0</v>
      </c>
      <c r="J142" s="26">
        <v>0</v>
      </c>
      <c r="K142" s="26">
        <v>0</v>
      </c>
      <c r="L142" s="26">
        <v>2.21</v>
      </c>
      <c r="M142" s="26">
        <v>0.55999999999999994</v>
      </c>
      <c r="N142" s="26">
        <v>0</v>
      </c>
      <c r="O142" s="26">
        <v>0</v>
      </c>
      <c r="P142" s="26">
        <v>0</v>
      </c>
      <c r="Q142" s="26">
        <v>0.16999999999999998</v>
      </c>
      <c r="R142" s="26">
        <v>0.73</v>
      </c>
      <c r="S142" s="26">
        <v>0.28999999999999998</v>
      </c>
      <c r="T142" s="26">
        <v>0</v>
      </c>
      <c r="U142" s="26">
        <v>0</v>
      </c>
      <c r="V142" s="26">
        <v>0</v>
      </c>
      <c r="W142" s="26">
        <v>0</v>
      </c>
      <c r="X142" s="26">
        <v>0.32</v>
      </c>
      <c r="Y142" s="26">
        <v>0.02</v>
      </c>
      <c r="Z142" s="25">
        <f t="shared" si="7"/>
        <v>4.38</v>
      </c>
      <c r="AA142" s="25">
        <f t="shared" si="6"/>
        <v>3.19</v>
      </c>
      <c r="AB142" s="26">
        <f t="shared" si="8"/>
        <v>1.19</v>
      </c>
      <c r="AD142" s="7"/>
      <c r="AH142" s="7"/>
    </row>
    <row r="143" spans="1:34" s="6" customFormat="1" ht="16.5" customHeight="1">
      <c r="A143" s="21">
        <v>208</v>
      </c>
      <c r="B143" s="22" t="s">
        <v>40</v>
      </c>
      <c r="C143" s="27" t="s">
        <v>126</v>
      </c>
      <c r="D143" s="27" t="s">
        <v>49</v>
      </c>
      <c r="E143" s="28">
        <v>1</v>
      </c>
      <c r="F143" s="28">
        <v>8</v>
      </c>
      <c r="G143" s="29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0.26</v>
      </c>
      <c r="M143" s="26">
        <v>0.24000000000000002</v>
      </c>
      <c r="N143" s="26">
        <v>0</v>
      </c>
      <c r="O143" s="26">
        <v>0</v>
      </c>
      <c r="P143" s="26">
        <v>0</v>
      </c>
      <c r="Q143" s="26">
        <v>0.06</v>
      </c>
      <c r="R143" s="26">
        <v>0.28000000000000003</v>
      </c>
      <c r="S143" s="26">
        <v>7.0000000000000007E-2</v>
      </c>
      <c r="T143" s="26">
        <v>0</v>
      </c>
      <c r="U143" s="26">
        <v>0</v>
      </c>
      <c r="V143" s="26">
        <v>0</v>
      </c>
      <c r="W143" s="26">
        <v>0</v>
      </c>
      <c r="X143" s="26">
        <v>0.1</v>
      </c>
      <c r="Y143" s="26">
        <v>0.02</v>
      </c>
      <c r="Z143" s="25">
        <f t="shared" si="7"/>
        <v>1.0300000000000002</v>
      </c>
      <c r="AA143" s="25">
        <f t="shared" si="6"/>
        <v>0.62000000000000022</v>
      </c>
      <c r="AB143" s="26">
        <f t="shared" si="8"/>
        <v>0.41000000000000003</v>
      </c>
      <c r="AD143" s="7"/>
      <c r="AH143" s="7"/>
    </row>
    <row r="144" spans="1:34" s="6" customFormat="1" ht="16.5" customHeight="1">
      <c r="A144" s="21">
        <v>208</v>
      </c>
      <c r="B144" s="22" t="s">
        <v>40</v>
      </c>
      <c r="C144" s="27" t="s">
        <v>127</v>
      </c>
      <c r="D144" s="27" t="s">
        <v>42</v>
      </c>
      <c r="E144" s="28">
        <v>2</v>
      </c>
      <c r="F144" s="28">
        <v>13</v>
      </c>
      <c r="G144" s="29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5">
        <f t="shared" si="7"/>
        <v>0</v>
      </c>
      <c r="AA144" s="25">
        <f t="shared" si="6"/>
        <v>0</v>
      </c>
      <c r="AB144" s="26">
        <f t="shared" si="8"/>
        <v>0</v>
      </c>
      <c r="AD144" s="7"/>
      <c r="AH144" s="7"/>
    </row>
    <row r="145" spans="1:34" s="6" customFormat="1" ht="16.5" customHeight="1">
      <c r="A145" s="21">
        <v>208</v>
      </c>
      <c r="B145" s="22" t="s">
        <v>40</v>
      </c>
      <c r="C145" s="27" t="s">
        <v>128</v>
      </c>
      <c r="D145" s="27" t="s">
        <v>44</v>
      </c>
      <c r="E145" s="28">
        <v>1</v>
      </c>
      <c r="F145" s="28">
        <v>10</v>
      </c>
      <c r="G145" s="29">
        <v>0</v>
      </c>
      <c r="H145" s="26">
        <v>0</v>
      </c>
      <c r="I145" s="26">
        <v>0</v>
      </c>
      <c r="J145" s="26">
        <v>6.0000000000000005E-2</v>
      </c>
      <c r="K145" s="26">
        <v>0</v>
      </c>
      <c r="L145" s="26">
        <v>0.96000000000000019</v>
      </c>
      <c r="M145" s="26">
        <v>2.1599999999999993</v>
      </c>
      <c r="N145" s="26">
        <v>1.72</v>
      </c>
      <c r="O145" s="26">
        <v>0.06</v>
      </c>
      <c r="P145" s="26">
        <v>0</v>
      </c>
      <c r="Q145" s="26">
        <v>1.1200000000000001</v>
      </c>
      <c r="R145" s="26">
        <v>0.88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0.05</v>
      </c>
      <c r="Y145" s="26">
        <v>0</v>
      </c>
      <c r="Z145" s="25">
        <f t="shared" si="7"/>
        <v>5.2899999999999991</v>
      </c>
      <c r="AA145" s="25">
        <f t="shared" si="6"/>
        <v>1.5099999999999989</v>
      </c>
      <c r="AB145" s="26">
        <f t="shared" si="8"/>
        <v>3.7800000000000002</v>
      </c>
      <c r="AD145" s="7"/>
      <c r="AH145" s="7"/>
    </row>
    <row r="146" spans="1:34" s="6" customFormat="1" ht="16.5" customHeight="1">
      <c r="A146" s="21">
        <v>208</v>
      </c>
      <c r="B146" s="22" t="s">
        <v>40</v>
      </c>
      <c r="C146" s="27" t="s">
        <v>128</v>
      </c>
      <c r="D146" s="27" t="s">
        <v>45</v>
      </c>
      <c r="E146" s="28">
        <v>1</v>
      </c>
      <c r="F146" s="28">
        <v>5</v>
      </c>
      <c r="G146" s="29">
        <v>0.03</v>
      </c>
      <c r="H146" s="26">
        <v>0.06</v>
      </c>
      <c r="I146" s="26">
        <v>0</v>
      </c>
      <c r="J146" s="26">
        <v>0.03</v>
      </c>
      <c r="K146" s="26">
        <v>0</v>
      </c>
      <c r="L146" s="26">
        <v>1.7800000000000002</v>
      </c>
      <c r="M146" s="26">
        <v>0.72</v>
      </c>
      <c r="N146" s="26">
        <v>0</v>
      </c>
      <c r="O146" s="26">
        <v>0.1</v>
      </c>
      <c r="P146" s="26">
        <v>0</v>
      </c>
      <c r="Q146" s="26">
        <v>0.41000000000000003</v>
      </c>
      <c r="R146" s="26">
        <v>0.86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0.06</v>
      </c>
      <c r="Y146" s="26">
        <v>9.0000000000000011E-2</v>
      </c>
      <c r="Z146" s="25">
        <f t="shared" si="7"/>
        <v>4.1399999999999997</v>
      </c>
      <c r="AA146" s="25">
        <f t="shared" si="6"/>
        <v>2.84</v>
      </c>
      <c r="AB146" s="26">
        <f t="shared" si="8"/>
        <v>1.3</v>
      </c>
      <c r="AD146" s="7"/>
      <c r="AH146" s="7"/>
    </row>
    <row r="147" spans="1:34" s="6" customFormat="1" ht="16.5" customHeight="1">
      <c r="A147" s="21">
        <v>208</v>
      </c>
      <c r="B147" s="22" t="s">
        <v>40</v>
      </c>
      <c r="C147" s="27" t="s">
        <v>128</v>
      </c>
      <c r="D147" s="27" t="s">
        <v>49</v>
      </c>
      <c r="E147" s="28">
        <v>1</v>
      </c>
      <c r="F147" s="28">
        <v>8</v>
      </c>
      <c r="G147" s="29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0.27</v>
      </c>
      <c r="M147" s="26">
        <v>0.04</v>
      </c>
      <c r="N147" s="26">
        <v>0</v>
      </c>
      <c r="O147" s="26">
        <v>0.22</v>
      </c>
      <c r="P147" s="26">
        <v>0</v>
      </c>
      <c r="Q147" s="26">
        <v>0.40999999999999992</v>
      </c>
      <c r="R147" s="26">
        <v>0.32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0.23</v>
      </c>
      <c r="Y147" s="26">
        <v>0.02</v>
      </c>
      <c r="Z147" s="25">
        <f t="shared" si="7"/>
        <v>1.51</v>
      </c>
      <c r="AA147" s="25">
        <f t="shared" si="6"/>
        <v>0.78</v>
      </c>
      <c r="AB147" s="26">
        <f t="shared" si="8"/>
        <v>0.73</v>
      </c>
      <c r="AD147" s="7"/>
      <c r="AH147" s="7"/>
    </row>
    <row r="148" spans="1:34" s="6" customFormat="1" ht="16.5" customHeight="1">
      <c r="A148" s="21">
        <v>208</v>
      </c>
      <c r="B148" s="22" t="s">
        <v>40</v>
      </c>
      <c r="C148" s="27" t="s">
        <v>128</v>
      </c>
      <c r="D148" s="27" t="s">
        <v>53</v>
      </c>
      <c r="E148" s="28">
        <v>1</v>
      </c>
      <c r="F148" s="28">
        <v>5</v>
      </c>
      <c r="G148" s="29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0.43999999999999995</v>
      </c>
      <c r="M148" s="26">
        <v>0.08</v>
      </c>
      <c r="N148" s="26">
        <v>0</v>
      </c>
      <c r="O148" s="26">
        <v>0</v>
      </c>
      <c r="P148" s="26">
        <v>0</v>
      </c>
      <c r="Q148" s="26">
        <v>0.05</v>
      </c>
      <c r="R148" s="26">
        <v>0.19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0.09</v>
      </c>
      <c r="Y148" s="26">
        <v>0</v>
      </c>
      <c r="Z148" s="25">
        <f t="shared" si="7"/>
        <v>0.85</v>
      </c>
      <c r="AA148" s="25">
        <f t="shared" si="6"/>
        <v>0.61</v>
      </c>
      <c r="AB148" s="26">
        <f t="shared" si="8"/>
        <v>0.24</v>
      </c>
      <c r="AD148" s="7"/>
      <c r="AH148" s="7"/>
    </row>
    <row r="149" spans="1:34" s="6" customFormat="1" ht="16.5" customHeight="1">
      <c r="A149" s="21">
        <v>208</v>
      </c>
      <c r="B149" s="22" t="s">
        <v>40</v>
      </c>
      <c r="C149" s="27" t="s">
        <v>129</v>
      </c>
      <c r="D149" s="27" t="s">
        <v>42</v>
      </c>
      <c r="E149" s="28">
        <v>2</v>
      </c>
      <c r="F149" s="28">
        <v>13</v>
      </c>
      <c r="G149" s="29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5">
        <f t="shared" si="7"/>
        <v>0</v>
      </c>
      <c r="AA149" s="25">
        <f t="shared" si="6"/>
        <v>0</v>
      </c>
      <c r="AB149" s="26">
        <f t="shared" si="8"/>
        <v>0</v>
      </c>
      <c r="AD149" s="7"/>
      <c r="AH149" s="7"/>
    </row>
    <row r="150" spans="1:34" s="6" customFormat="1" ht="16.5" customHeight="1">
      <c r="A150" s="21">
        <v>208</v>
      </c>
      <c r="B150" s="22" t="s">
        <v>40</v>
      </c>
      <c r="C150" s="27" t="s">
        <v>130</v>
      </c>
      <c r="D150" s="27" t="s">
        <v>42</v>
      </c>
      <c r="E150" s="28">
        <v>2</v>
      </c>
      <c r="F150" s="28">
        <v>13</v>
      </c>
      <c r="G150" s="29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5">
        <f t="shared" si="7"/>
        <v>0</v>
      </c>
      <c r="AA150" s="25">
        <f t="shared" si="6"/>
        <v>0</v>
      </c>
      <c r="AB150" s="26">
        <f t="shared" si="8"/>
        <v>0</v>
      </c>
      <c r="AD150" s="7"/>
      <c r="AH150" s="7"/>
    </row>
    <row r="151" spans="1:34" s="6" customFormat="1" ht="16.5" customHeight="1">
      <c r="A151" s="21">
        <v>208</v>
      </c>
      <c r="B151" s="22" t="s">
        <v>40</v>
      </c>
      <c r="C151" s="27" t="s">
        <v>131</v>
      </c>
      <c r="D151" s="27" t="s">
        <v>42</v>
      </c>
      <c r="E151" s="28">
        <v>2</v>
      </c>
      <c r="F151" s="28">
        <v>13</v>
      </c>
      <c r="G151" s="29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5">
        <f t="shared" si="7"/>
        <v>0</v>
      </c>
      <c r="AA151" s="25">
        <f t="shared" si="6"/>
        <v>0</v>
      </c>
      <c r="AB151" s="26">
        <f t="shared" si="8"/>
        <v>0</v>
      </c>
      <c r="AD151" s="7"/>
      <c r="AH151" s="7"/>
    </row>
    <row r="152" spans="1:34" s="6" customFormat="1" ht="16.5" customHeight="1">
      <c r="A152" s="21">
        <v>208</v>
      </c>
      <c r="B152" s="22" t="s">
        <v>40</v>
      </c>
      <c r="C152" s="27" t="s">
        <v>132</v>
      </c>
      <c r="D152" s="27" t="s">
        <v>44</v>
      </c>
      <c r="E152" s="28">
        <v>1</v>
      </c>
      <c r="F152" s="28">
        <v>5</v>
      </c>
      <c r="G152" s="29">
        <v>0.09</v>
      </c>
      <c r="H152" s="26">
        <v>0.08</v>
      </c>
      <c r="I152" s="26">
        <v>0</v>
      </c>
      <c r="J152" s="26">
        <v>0.13999999999999999</v>
      </c>
      <c r="K152" s="26">
        <v>0</v>
      </c>
      <c r="L152" s="26">
        <v>4.5799999999999992</v>
      </c>
      <c r="M152" s="26">
        <v>0.47</v>
      </c>
      <c r="N152" s="26">
        <v>0</v>
      </c>
      <c r="O152" s="26">
        <v>0.15</v>
      </c>
      <c r="P152" s="26">
        <v>0</v>
      </c>
      <c r="Q152" s="26">
        <v>0.47000000000000008</v>
      </c>
      <c r="R152" s="26">
        <v>1.3900000000000001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0.4</v>
      </c>
      <c r="Y152" s="26">
        <v>0.15000000000000002</v>
      </c>
      <c r="Z152" s="25">
        <f t="shared" si="7"/>
        <v>7.92</v>
      </c>
      <c r="AA152" s="25">
        <f t="shared" si="6"/>
        <v>5.92</v>
      </c>
      <c r="AB152" s="26">
        <f t="shared" si="8"/>
        <v>2</v>
      </c>
      <c r="AD152" s="7"/>
      <c r="AH152" s="7"/>
    </row>
    <row r="153" spans="1:34" s="6" customFormat="1" ht="16.5" customHeight="1">
      <c r="A153" s="21">
        <v>208</v>
      </c>
      <c r="B153" s="22" t="s">
        <v>40</v>
      </c>
      <c r="C153" s="27" t="s">
        <v>132</v>
      </c>
      <c r="D153" s="27" t="s">
        <v>45</v>
      </c>
      <c r="E153" s="28">
        <v>1</v>
      </c>
      <c r="F153" s="28">
        <v>8</v>
      </c>
      <c r="G153" s="29">
        <v>0</v>
      </c>
      <c r="H153" s="26">
        <v>0.03</v>
      </c>
      <c r="I153" s="26">
        <v>0</v>
      </c>
      <c r="J153" s="26">
        <v>0.04</v>
      </c>
      <c r="K153" s="26">
        <v>0</v>
      </c>
      <c r="L153" s="26">
        <v>1.26</v>
      </c>
      <c r="M153" s="26">
        <v>0.59</v>
      </c>
      <c r="N153" s="26">
        <v>0</v>
      </c>
      <c r="O153" s="26">
        <v>0</v>
      </c>
      <c r="P153" s="26">
        <v>0</v>
      </c>
      <c r="Q153" s="26">
        <v>0.22</v>
      </c>
      <c r="R153" s="26">
        <v>0.51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0.29000000000000004</v>
      </c>
      <c r="Y153" s="26">
        <v>0.03</v>
      </c>
      <c r="Z153" s="25">
        <f t="shared" si="7"/>
        <v>2.97</v>
      </c>
      <c r="AA153" s="25">
        <f t="shared" si="6"/>
        <v>2.2000000000000002</v>
      </c>
      <c r="AB153" s="26">
        <f t="shared" si="8"/>
        <v>0.77</v>
      </c>
      <c r="AD153" s="7"/>
      <c r="AH153" s="7"/>
    </row>
    <row r="154" spans="1:34" s="6" customFormat="1" ht="16.5" customHeight="1">
      <c r="A154" s="21">
        <v>208</v>
      </c>
      <c r="B154" s="22" t="s">
        <v>40</v>
      </c>
      <c r="C154" s="27" t="s">
        <v>132</v>
      </c>
      <c r="D154" s="27" t="s">
        <v>49</v>
      </c>
      <c r="E154" s="28">
        <v>1</v>
      </c>
      <c r="F154" s="28">
        <v>10</v>
      </c>
      <c r="G154" s="29">
        <v>0</v>
      </c>
      <c r="H154" s="26">
        <v>0</v>
      </c>
      <c r="I154" s="26">
        <v>0</v>
      </c>
      <c r="J154" s="26">
        <v>0.02</v>
      </c>
      <c r="K154" s="26">
        <v>0</v>
      </c>
      <c r="L154" s="26">
        <v>0.08</v>
      </c>
      <c r="M154" s="26">
        <v>2.4799999999999995</v>
      </c>
      <c r="N154" s="26">
        <v>2.4799999999999991</v>
      </c>
      <c r="O154" s="26">
        <v>0</v>
      </c>
      <c r="P154" s="26">
        <v>0</v>
      </c>
      <c r="Q154" s="26">
        <v>0</v>
      </c>
      <c r="R154" s="26">
        <v>0.22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5">
        <f t="shared" si="7"/>
        <v>2.8</v>
      </c>
      <c r="AA154" s="25">
        <f t="shared" si="6"/>
        <v>8.0000000000000515E-2</v>
      </c>
      <c r="AB154" s="26">
        <f t="shared" si="8"/>
        <v>2.7199999999999993</v>
      </c>
      <c r="AD154" s="7"/>
      <c r="AH154" s="7"/>
    </row>
    <row r="155" spans="1:34" s="6" customFormat="1" ht="16.5" customHeight="1">
      <c r="A155" s="21">
        <v>208</v>
      </c>
      <c r="B155" s="22" t="s">
        <v>40</v>
      </c>
      <c r="C155" s="27" t="s">
        <v>133</v>
      </c>
      <c r="D155" s="27" t="s">
        <v>42</v>
      </c>
      <c r="E155" s="28">
        <v>2</v>
      </c>
      <c r="F155" s="28">
        <v>13</v>
      </c>
      <c r="G155" s="29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5">
        <f t="shared" si="7"/>
        <v>0</v>
      </c>
      <c r="AA155" s="25">
        <f t="shared" si="6"/>
        <v>0</v>
      </c>
      <c r="AB155" s="26">
        <f t="shared" si="8"/>
        <v>0</v>
      </c>
      <c r="AD155" s="7"/>
      <c r="AH155" s="7"/>
    </row>
    <row r="156" spans="1:34" s="6" customFormat="1" ht="16.5" customHeight="1">
      <c r="A156" s="21">
        <v>208</v>
      </c>
      <c r="B156" s="22" t="s">
        <v>40</v>
      </c>
      <c r="C156" s="27" t="s">
        <v>134</v>
      </c>
      <c r="D156" s="27" t="s">
        <v>44</v>
      </c>
      <c r="E156" s="28">
        <v>1</v>
      </c>
      <c r="F156" s="28">
        <v>5</v>
      </c>
      <c r="G156" s="29">
        <v>0.16</v>
      </c>
      <c r="H156" s="26">
        <v>0.06</v>
      </c>
      <c r="I156" s="26">
        <v>0</v>
      </c>
      <c r="J156" s="26">
        <v>0.16000000000000003</v>
      </c>
      <c r="K156" s="26">
        <v>0</v>
      </c>
      <c r="L156" s="26">
        <v>4.4000000000000012</v>
      </c>
      <c r="M156" s="26">
        <v>0.98</v>
      </c>
      <c r="N156" s="26">
        <v>0</v>
      </c>
      <c r="O156" s="26">
        <v>0.43</v>
      </c>
      <c r="P156" s="26">
        <v>0</v>
      </c>
      <c r="Q156" s="26">
        <v>1.1600000000000001</v>
      </c>
      <c r="R156" s="26">
        <v>1.6700000000000002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0.53</v>
      </c>
      <c r="Y156" s="26">
        <v>0.45000000000000007</v>
      </c>
      <c r="Z156" s="25">
        <f t="shared" si="7"/>
        <v>10</v>
      </c>
      <c r="AA156" s="25">
        <f t="shared" si="6"/>
        <v>7.01</v>
      </c>
      <c r="AB156" s="26">
        <f t="shared" si="8"/>
        <v>2.99</v>
      </c>
      <c r="AD156" s="7"/>
      <c r="AH156" s="7"/>
    </row>
    <row r="157" spans="1:34" s="6" customFormat="1" ht="16.5" customHeight="1">
      <c r="A157" s="21">
        <v>208</v>
      </c>
      <c r="B157" s="22" t="s">
        <v>40</v>
      </c>
      <c r="C157" s="27" t="s">
        <v>134</v>
      </c>
      <c r="D157" s="27" t="s">
        <v>45</v>
      </c>
      <c r="E157" s="28">
        <v>1</v>
      </c>
      <c r="F157" s="28">
        <v>8</v>
      </c>
      <c r="G157" s="29">
        <v>0</v>
      </c>
      <c r="H157" s="26">
        <v>0.02</v>
      </c>
      <c r="I157" s="26">
        <v>0</v>
      </c>
      <c r="J157" s="26">
        <v>0.01</v>
      </c>
      <c r="K157" s="26">
        <v>0</v>
      </c>
      <c r="L157" s="26">
        <v>1.6400000000000001</v>
      </c>
      <c r="M157" s="26">
        <v>0.72</v>
      </c>
      <c r="N157" s="26">
        <v>0</v>
      </c>
      <c r="O157" s="26">
        <v>0.12000000000000001</v>
      </c>
      <c r="P157" s="26">
        <v>0</v>
      </c>
      <c r="Q157" s="26">
        <v>0.01</v>
      </c>
      <c r="R157" s="26">
        <v>0.6</v>
      </c>
      <c r="S157" s="26">
        <v>0</v>
      </c>
      <c r="T157" s="26">
        <v>7.0000000000000007E-2</v>
      </c>
      <c r="U157" s="26">
        <v>0</v>
      </c>
      <c r="V157" s="26">
        <v>7.0000000000000007E-2</v>
      </c>
      <c r="W157" s="26">
        <v>0</v>
      </c>
      <c r="X157" s="26">
        <v>0.29000000000000004</v>
      </c>
      <c r="Y157" s="26">
        <v>0.02</v>
      </c>
      <c r="Z157" s="25">
        <f t="shared" si="7"/>
        <v>3.57</v>
      </c>
      <c r="AA157" s="25">
        <f t="shared" si="6"/>
        <v>2.88</v>
      </c>
      <c r="AB157" s="26">
        <f t="shared" si="8"/>
        <v>0.69</v>
      </c>
      <c r="AD157" s="7"/>
      <c r="AH157" s="7"/>
    </row>
    <row r="158" spans="1:34" s="6" customFormat="1" ht="16.5" customHeight="1">
      <c r="A158" s="21">
        <v>208</v>
      </c>
      <c r="B158" s="22" t="s">
        <v>40</v>
      </c>
      <c r="C158" s="27" t="s">
        <v>135</v>
      </c>
      <c r="D158" s="27" t="s">
        <v>42</v>
      </c>
      <c r="E158" s="28">
        <v>2</v>
      </c>
      <c r="F158" s="28">
        <v>13</v>
      </c>
      <c r="G158" s="29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5">
        <f t="shared" si="7"/>
        <v>0</v>
      </c>
      <c r="AA158" s="25">
        <f t="shared" si="6"/>
        <v>0</v>
      </c>
      <c r="AB158" s="26">
        <f t="shared" si="8"/>
        <v>0</v>
      </c>
      <c r="AD158" s="7"/>
      <c r="AH158" s="7"/>
    </row>
    <row r="159" spans="1:34" s="6" customFormat="1" ht="16.5" customHeight="1">
      <c r="A159" s="21">
        <v>208</v>
      </c>
      <c r="B159" s="22" t="s">
        <v>40</v>
      </c>
      <c r="C159" s="27" t="s">
        <v>136</v>
      </c>
      <c r="D159" s="27" t="s">
        <v>42</v>
      </c>
      <c r="E159" s="28">
        <v>1</v>
      </c>
      <c r="F159" s="28">
        <v>3</v>
      </c>
      <c r="G159" s="29">
        <v>0.39</v>
      </c>
      <c r="H159" s="26">
        <v>0.32000000000000006</v>
      </c>
      <c r="I159" s="26">
        <v>0</v>
      </c>
      <c r="J159" s="26">
        <v>0.19999999999999998</v>
      </c>
      <c r="K159" s="26">
        <v>0</v>
      </c>
      <c r="L159" s="26">
        <v>9.2199999999999953</v>
      </c>
      <c r="M159" s="26">
        <v>1.4000000000000004</v>
      </c>
      <c r="N159" s="26">
        <v>0</v>
      </c>
      <c r="O159" s="26">
        <v>0.15</v>
      </c>
      <c r="P159" s="26">
        <v>0</v>
      </c>
      <c r="Q159" s="26">
        <v>3.84</v>
      </c>
      <c r="R159" s="26">
        <v>3.19</v>
      </c>
      <c r="S159" s="26">
        <v>0</v>
      </c>
      <c r="T159" s="26">
        <v>0.16</v>
      </c>
      <c r="U159" s="26">
        <v>0</v>
      </c>
      <c r="V159" s="26">
        <v>0</v>
      </c>
      <c r="W159" s="26">
        <v>0</v>
      </c>
      <c r="X159" s="26">
        <v>0.55000000000000016</v>
      </c>
      <c r="Y159" s="26">
        <v>0.64000000000000012</v>
      </c>
      <c r="Z159" s="25">
        <f t="shared" si="7"/>
        <v>20.059999999999999</v>
      </c>
      <c r="AA159" s="25">
        <f t="shared" si="6"/>
        <v>12.669999999999998</v>
      </c>
      <c r="AB159" s="26">
        <f t="shared" si="8"/>
        <v>7.3900000000000006</v>
      </c>
      <c r="AD159" s="7"/>
      <c r="AH159" s="7"/>
    </row>
    <row r="160" spans="1:34" s="6" customFormat="1" ht="16.5" customHeight="1">
      <c r="A160" s="21">
        <v>208</v>
      </c>
      <c r="B160" s="22" t="s">
        <v>40</v>
      </c>
      <c r="C160" s="27" t="s">
        <v>137</v>
      </c>
      <c r="D160" s="27" t="s">
        <v>44</v>
      </c>
      <c r="E160" s="28">
        <v>1</v>
      </c>
      <c r="F160" s="28">
        <v>10</v>
      </c>
      <c r="G160" s="29">
        <v>0</v>
      </c>
      <c r="H160" s="26">
        <v>0.01</v>
      </c>
      <c r="I160" s="26">
        <v>0</v>
      </c>
      <c r="J160" s="26">
        <v>0.05</v>
      </c>
      <c r="K160" s="26">
        <v>0</v>
      </c>
      <c r="L160" s="26">
        <v>5.7700000000000014</v>
      </c>
      <c r="M160" s="26">
        <v>1.75</v>
      </c>
      <c r="N160" s="26">
        <v>0</v>
      </c>
      <c r="O160" s="26">
        <v>0.32</v>
      </c>
      <c r="P160" s="26">
        <v>0</v>
      </c>
      <c r="Q160" s="26">
        <v>0.12</v>
      </c>
      <c r="R160" s="26">
        <v>1.78</v>
      </c>
      <c r="S160" s="26">
        <v>0.05</v>
      </c>
      <c r="T160" s="26">
        <v>0.02</v>
      </c>
      <c r="U160" s="26">
        <v>0</v>
      </c>
      <c r="V160" s="26">
        <v>0</v>
      </c>
      <c r="W160" s="26">
        <v>0</v>
      </c>
      <c r="X160" s="26">
        <v>0.54999999999999993</v>
      </c>
      <c r="Y160" s="26">
        <v>0.36</v>
      </c>
      <c r="Z160" s="25">
        <f t="shared" si="7"/>
        <v>10.780000000000001</v>
      </c>
      <c r="AA160" s="25">
        <f t="shared" si="6"/>
        <v>8.7600000000000016</v>
      </c>
      <c r="AB160" s="26">
        <f t="shared" si="8"/>
        <v>2.02</v>
      </c>
      <c r="AD160" s="7"/>
      <c r="AH160" s="7"/>
    </row>
    <row r="161" spans="1:34" s="6" customFormat="1" ht="16.5" customHeight="1">
      <c r="A161" s="21">
        <v>208</v>
      </c>
      <c r="B161" s="22" t="s">
        <v>40</v>
      </c>
      <c r="C161" s="27" t="s">
        <v>137</v>
      </c>
      <c r="D161" s="27" t="s">
        <v>45</v>
      </c>
      <c r="E161" s="28">
        <v>1</v>
      </c>
      <c r="F161" s="28">
        <v>5</v>
      </c>
      <c r="G161" s="29">
        <v>0</v>
      </c>
      <c r="H161" s="26">
        <v>0.01</v>
      </c>
      <c r="I161" s="26">
        <v>0</v>
      </c>
      <c r="J161" s="26">
        <v>0.01</v>
      </c>
      <c r="K161" s="26">
        <v>0</v>
      </c>
      <c r="L161" s="26">
        <v>0.81999999999999984</v>
      </c>
      <c r="M161" s="26">
        <v>0.10999999999999999</v>
      </c>
      <c r="N161" s="26">
        <v>0</v>
      </c>
      <c r="O161" s="26">
        <v>7.0000000000000007E-2</v>
      </c>
      <c r="P161" s="26">
        <v>0</v>
      </c>
      <c r="Q161" s="26">
        <v>0.17</v>
      </c>
      <c r="R161" s="26">
        <v>0.3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7.0000000000000007E-2</v>
      </c>
      <c r="Y161" s="26">
        <v>7.0000000000000007E-2</v>
      </c>
      <c r="Z161" s="25">
        <f t="shared" si="7"/>
        <v>1.63</v>
      </c>
      <c r="AA161" s="25">
        <f t="shared" si="6"/>
        <v>1.1499999999999999</v>
      </c>
      <c r="AB161" s="26">
        <f t="shared" si="8"/>
        <v>0.48</v>
      </c>
      <c r="AD161" s="7"/>
      <c r="AH161" s="7"/>
    </row>
    <row r="162" spans="1:34" s="6" customFormat="1" ht="16.5" customHeight="1">
      <c r="A162" s="21">
        <v>208</v>
      </c>
      <c r="B162" s="22" t="s">
        <v>40</v>
      </c>
      <c r="C162" s="27" t="s">
        <v>138</v>
      </c>
      <c r="D162" s="27" t="s">
        <v>44</v>
      </c>
      <c r="E162" s="28">
        <v>1</v>
      </c>
      <c r="F162" s="28">
        <v>5</v>
      </c>
      <c r="G162" s="29">
        <v>1.2100000000000002</v>
      </c>
      <c r="H162" s="26">
        <v>1.4500000000000006</v>
      </c>
      <c r="I162" s="26">
        <v>0</v>
      </c>
      <c r="J162" s="26">
        <v>0.77</v>
      </c>
      <c r="K162" s="26">
        <v>0.03</v>
      </c>
      <c r="L162" s="26">
        <v>19.32</v>
      </c>
      <c r="M162" s="26">
        <v>3.2899999999999996</v>
      </c>
      <c r="N162" s="26">
        <v>0</v>
      </c>
      <c r="O162" s="26">
        <v>0.83000000000000007</v>
      </c>
      <c r="P162" s="26">
        <v>0.02</v>
      </c>
      <c r="Q162" s="26">
        <v>0.22</v>
      </c>
      <c r="R162" s="26">
        <v>5.55</v>
      </c>
      <c r="S162" s="26">
        <v>0</v>
      </c>
      <c r="T162" s="26">
        <v>0</v>
      </c>
      <c r="U162" s="26">
        <v>0</v>
      </c>
      <c r="V162" s="26">
        <v>0.1</v>
      </c>
      <c r="W162" s="26">
        <v>0</v>
      </c>
      <c r="X162" s="26">
        <v>1.35</v>
      </c>
      <c r="Y162" s="26">
        <v>0.69000000000000006</v>
      </c>
      <c r="Z162" s="25">
        <f t="shared" si="7"/>
        <v>34.83</v>
      </c>
      <c r="AA162" s="25">
        <f t="shared" si="6"/>
        <v>28.259999999999998</v>
      </c>
      <c r="AB162" s="26">
        <f t="shared" si="8"/>
        <v>6.57</v>
      </c>
      <c r="AD162" s="7"/>
      <c r="AH162" s="7"/>
    </row>
    <row r="163" spans="1:34" s="6" customFormat="1" ht="16.5" customHeight="1">
      <c r="A163" s="21">
        <v>208</v>
      </c>
      <c r="B163" s="22" t="s">
        <v>40</v>
      </c>
      <c r="C163" s="27" t="s">
        <v>138</v>
      </c>
      <c r="D163" s="27" t="s">
        <v>45</v>
      </c>
      <c r="E163" s="28">
        <v>1</v>
      </c>
      <c r="F163" s="28">
        <v>3</v>
      </c>
      <c r="G163" s="29">
        <v>1.0100000000000002</v>
      </c>
      <c r="H163" s="26">
        <v>0.54</v>
      </c>
      <c r="I163" s="26">
        <v>0</v>
      </c>
      <c r="J163" s="26">
        <v>0.45</v>
      </c>
      <c r="K163" s="26">
        <v>0.04</v>
      </c>
      <c r="L163" s="26">
        <v>6.759999999999998</v>
      </c>
      <c r="M163" s="26">
        <v>1.2000000000000002</v>
      </c>
      <c r="N163" s="26">
        <v>0</v>
      </c>
      <c r="O163" s="26">
        <v>0</v>
      </c>
      <c r="P163" s="26">
        <v>0</v>
      </c>
      <c r="Q163" s="26">
        <v>0.70000000000000007</v>
      </c>
      <c r="R163" s="26">
        <v>1.73</v>
      </c>
      <c r="S163" s="26">
        <v>0</v>
      </c>
      <c r="T163" s="26">
        <v>7.0000000000000007E-2</v>
      </c>
      <c r="U163" s="26">
        <v>0</v>
      </c>
      <c r="V163" s="26">
        <v>0</v>
      </c>
      <c r="W163" s="26">
        <v>0</v>
      </c>
      <c r="X163" s="26">
        <v>0.5</v>
      </c>
      <c r="Y163" s="26">
        <v>0.29000000000000004</v>
      </c>
      <c r="Z163" s="25">
        <f t="shared" si="7"/>
        <v>13.29</v>
      </c>
      <c r="AA163" s="25">
        <f t="shared" si="6"/>
        <v>10.299999999999999</v>
      </c>
      <c r="AB163" s="26">
        <f t="shared" si="8"/>
        <v>2.9899999999999998</v>
      </c>
      <c r="AD163" s="7"/>
      <c r="AH163" s="7"/>
    </row>
    <row r="164" spans="1:34" s="6" customFormat="1" ht="16.5" customHeight="1">
      <c r="A164" s="21">
        <v>208</v>
      </c>
      <c r="B164" s="22" t="s">
        <v>40</v>
      </c>
      <c r="C164" s="27" t="s">
        <v>138</v>
      </c>
      <c r="D164" s="27" t="s">
        <v>49</v>
      </c>
      <c r="E164" s="28">
        <v>1</v>
      </c>
      <c r="F164" s="28">
        <v>1</v>
      </c>
      <c r="G164" s="29">
        <v>0.09</v>
      </c>
      <c r="H164" s="26">
        <v>0.27</v>
      </c>
      <c r="I164" s="26">
        <v>0</v>
      </c>
      <c r="J164" s="26">
        <v>0</v>
      </c>
      <c r="K164" s="26">
        <v>0</v>
      </c>
      <c r="L164" s="26">
        <v>3.3900000000000015</v>
      </c>
      <c r="M164" s="26">
        <v>0.05</v>
      </c>
      <c r="N164" s="26">
        <v>0</v>
      </c>
      <c r="O164" s="26">
        <v>0.09</v>
      </c>
      <c r="P164" s="26">
        <v>0</v>
      </c>
      <c r="Q164" s="26">
        <v>0.01</v>
      </c>
      <c r="R164" s="26">
        <v>0.45999999999999996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0.13</v>
      </c>
      <c r="Y164" s="26">
        <v>0.16</v>
      </c>
      <c r="Z164" s="25">
        <f t="shared" si="7"/>
        <v>4.6500000000000012</v>
      </c>
      <c r="AA164" s="25">
        <f t="shared" si="6"/>
        <v>4.1800000000000015</v>
      </c>
      <c r="AB164" s="26">
        <f t="shared" si="8"/>
        <v>0.47</v>
      </c>
      <c r="AD164" s="7"/>
      <c r="AH164" s="7"/>
    </row>
    <row r="165" spans="1:34" s="6" customFormat="1" ht="16.5" customHeight="1">
      <c r="A165" s="21">
        <v>208</v>
      </c>
      <c r="B165" s="22" t="s">
        <v>40</v>
      </c>
      <c r="C165" s="27" t="s">
        <v>139</v>
      </c>
      <c r="D165" s="27" t="s">
        <v>44</v>
      </c>
      <c r="E165" s="28">
        <v>1</v>
      </c>
      <c r="F165" s="28">
        <v>10</v>
      </c>
      <c r="G165" s="29">
        <v>0.27</v>
      </c>
      <c r="H165" s="26">
        <v>0.12</v>
      </c>
      <c r="I165" s="26">
        <v>0</v>
      </c>
      <c r="J165" s="26">
        <v>7.9999999999999988E-2</v>
      </c>
      <c r="K165" s="26">
        <v>0</v>
      </c>
      <c r="L165" s="26">
        <v>7.3499999999999979</v>
      </c>
      <c r="M165" s="26">
        <v>1.1100000000000003</v>
      </c>
      <c r="N165" s="26">
        <v>0</v>
      </c>
      <c r="O165" s="26">
        <v>0.54</v>
      </c>
      <c r="P165" s="26">
        <v>0</v>
      </c>
      <c r="Q165" s="26">
        <v>0.98000000000000009</v>
      </c>
      <c r="R165" s="26">
        <v>1.98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0.73000000000000009</v>
      </c>
      <c r="Y165" s="26">
        <v>0.58000000000000007</v>
      </c>
      <c r="Z165" s="25">
        <f t="shared" si="7"/>
        <v>13.74</v>
      </c>
      <c r="AA165" s="25">
        <f t="shared" si="6"/>
        <v>10.7</v>
      </c>
      <c r="AB165" s="26">
        <f t="shared" si="8"/>
        <v>3.04</v>
      </c>
      <c r="AD165" s="7"/>
      <c r="AH165" s="7"/>
    </row>
    <row r="166" spans="1:34" s="6" customFormat="1" ht="16.5" customHeight="1">
      <c r="A166" s="21">
        <v>208</v>
      </c>
      <c r="B166" s="22" t="s">
        <v>40</v>
      </c>
      <c r="C166" s="27" t="s">
        <v>139</v>
      </c>
      <c r="D166" s="27" t="s">
        <v>45</v>
      </c>
      <c r="E166" s="28">
        <v>1</v>
      </c>
      <c r="F166" s="28">
        <v>5</v>
      </c>
      <c r="G166" s="29">
        <v>0.59000000000000008</v>
      </c>
      <c r="H166" s="26">
        <v>0.09</v>
      </c>
      <c r="I166" s="26">
        <v>0</v>
      </c>
      <c r="J166" s="26">
        <v>0.19000000000000003</v>
      </c>
      <c r="K166" s="26">
        <v>0</v>
      </c>
      <c r="L166" s="26">
        <v>4.83</v>
      </c>
      <c r="M166" s="26">
        <v>1.4600000000000004</v>
      </c>
      <c r="N166" s="26">
        <v>0</v>
      </c>
      <c r="O166" s="26">
        <v>0.62000000000000011</v>
      </c>
      <c r="P166" s="26">
        <v>0</v>
      </c>
      <c r="Q166" s="26">
        <v>2.2399999999999998</v>
      </c>
      <c r="R166" s="26">
        <v>1.7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0.54</v>
      </c>
      <c r="Y166" s="26">
        <v>0.35000000000000003</v>
      </c>
      <c r="Z166" s="25">
        <f t="shared" si="7"/>
        <v>12.609999999999998</v>
      </c>
      <c r="AA166" s="25">
        <f t="shared" si="6"/>
        <v>8.4799999999999969</v>
      </c>
      <c r="AB166" s="26">
        <f t="shared" si="8"/>
        <v>4.13</v>
      </c>
      <c r="AD166" s="7"/>
      <c r="AH166" s="7"/>
    </row>
    <row r="167" spans="1:34" s="6" customFormat="1" ht="16.5" customHeight="1">
      <c r="A167" s="21">
        <v>208</v>
      </c>
      <c r="B167" s="22" t="s">
        <v>40</v>
      </c>
      <c r="C167" s="27" t="s">
        <v>140</v>
      </c>
      <c r="D167" s="27" t="s">
        <v>44</v>
      </c>
      <c r="E167" s="28">
        <v>1</v>
      </c>
      <c r="F167" s="28">
        <v>5</v>
      </c>
      <c r="G167" s="29">
        <v>0.79</v>
      </c>
      <c r="H167" s="26">
        <v>0.59000000000000008</v>
      </c>
      <c r="I167" s="26">
        <v>0</v>
      </c>
      <c r="J167" s="26">
        <v>0.24</v>
      </c>
      <c r="K167" s="26">
        <v>0</v>
      </c>
      <c r="L167" s="26">
        <v>4.5700000000000021</v>
      </c>
      <c r="M167" s="26">
        <v>0.43</v>
      </c>
      <c r="N167" s="26">
        <v>0</v>
      </c>
      <c r="O167" s="26">
        <v>0.5</v>
      </c>
      <c r="P167" s="26">
        <v>0</v>
      </c>
      <c r="Q167" s="26">
        <v>1.05</v>
      </c>
      <c r="R167" s="26">
        <v>1.61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0.36</v>
      </c>
      <c r="Y167" s="26">
        <v>0.37</v>
      </c>
      <c r="Z167" s="25">
        <f t="shared" si="7"/>
        <v>10.51</v>
      </c>
      <c r="AA167" s="25">
        <f t="shared" si="6"/>
        <v>7.6099999999999994</v>
      </c>
      <c r="AB167" s="26">
        <f t="shared" si="8"/>
        <v>2.9000000000000004</v>
      </c>
      <c r="AD167" s="7"/>
      <c r="AH167" s="7"/>
    </row>
    <row r="168" spans="1:34" s="6" customFormat="1" ht="16.5" customHeight="1">
      <c r="A168" s="21">
        <v>208</v>
      </c>
      <c r="B168" s="22" t="s">
        <v>40</v>
      </c>
      <c r="C168" s="27" t="s">
        <v>140</v>
      </c>
      <c r="D168" s="27" t="s">
        <v>45</v>
      </c>
      <c r="E168" s="28">
        <v>1</v>
      </c>
      <c r="F168" s="28">
        <v>8</v>
      </c>
      <c r="G168" s="29">
        <v>0</v>
      </c>
      <c r="H168" s="26">
        <v>0</v>
      </c>
      <c r="I168" s="26">
        <v>0</v>
      </c>
      <c r="J168" s="26">
        <v>7.0000000000000007E-2</v>
      </c>
      <c r="K168" s="26">
        <v>0</v>
      </c>
      <c r="L168" s="26">
        <v>0.94000000000000017</v>
      </c>
      <c r="M168" s="26">
        <v>1.0399999999999996</v>
      </c>
      <c r="N168" s="26">
        <v>0</v>
      </c>
      <c r="O168" s="26">
        <v>0.18</v>
      </c>
      <c r="P168" s="26">
        <v>0</v>
      </c>
      <c r="Q168" s="26">
        <v>0.18</v>
      </c>
      <c r="R168" s="26">
        <v>0.68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0.09</v>
      </c>
      <c r="Y168" s="26">
        <v>0.03</v>
      </c>
      <c r="Z168" s="25">
        <f t="shared" si="7"/>
        <v>3.21</v>
      </c>
      <c r="AA168" s="25">
        <f t="shared" si="6"/>
        <v>2.2799999999999998</v>
      </c>
      <c r="AB168" s="26">
        <f t="shared" si="8"/>
        <v>0.93</v>
      </c>
      <c r="AD168" s="7"/>
      <c r="AH168" s="7"/>
    </row>
    <row r="169" spans="1:34" s="6" customFormat="1" ht="16.5" customHeight="1">
      <c r="A169" s="21">
        <v>208</v>
      </c>
      <c r="B169" s="22" t="s">
        <v>40</v>
      </c>
      <c r="C169" s="27" t="s">
        <v>141</v>
      </c>
      <c r="D169" s="27" t="s">
        <v>42</v>
      </c>
      <c r="E169" s="28">
        <v>2</v>
      </c>
      <c r="F169" s="28">
        <v>13</v>
      </c>
      <c r="G169" s="29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5">
        <f t="shared" si="7"/>
        <v>0</v>
      </c>
      <c r="AA169" s="25">
        <f t="shared" si="6"/>
        <v>0</v>
      </c>
      <c r="AB169" s="26">
        <f t="shared" si="8"/>
        <v>0</v>
      </c>
      <c r="AD169" s="7"/>
      <c r="AH169" s="7"/>
    </row>
    <row r="170" spans="1:34" s="6" customFormat="1" ht="16.5" customHeight="1">
      <c r="A170" s="21">
        <v>208</v>
      </c>
      <c r="B170" s="22" t="s">
        <v>40</v>
      </c>
      <c r="C170" s="27" t="s">
        <v>142</v>
      </c>
      <c r="D170" s="27" t="s">
        <v>42</v>
      </c>
      <c r="E170" s="28">
        <v>1</v>
      </c>
      <c r="F170" s="28">
        <v>8</v>
      </c>
      <c r="G170" s="29">
        <v>0</v>
      </c>
      <c r="H170" s="26">
        <v>0.03</v>
      </c>
      <c r="I170" s="26">
        <v>0</v>
      </c>
      <c r="J170" s="26">
        <v>0.01</v>
      </c>
      <c r="K170" s="26">
        <v>0</v>
      </c>
      <c r="L170" s="26">
        <v>0.35</v>
      </c>
      <c r="M170" s="26">
        <v>0.27</v>
      </c>
      <c r="N170" s="26">
        <v>0</v>
      </c>
      <c r="O170" s="26">
        <v>0</v>
      </c>
      <c r="P170" s="26">
        <v>0</v>
      </c>
      <c r="Q170" s="26">
        <v>0</v>
      </c>
      <c r="R170" s="26">
        <v>0.16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0.02</v>
      </c>
      <c r="Z170" s="25">
        <f t="shared" si="7"/>
        <v>0.84</v>
      </c>
      <c r="AA170" s="25">
        <f t="shared" si="6"/>
        <v>0.66999999999999993</v>
      </c>
      <c r="AB170" s="26">
        <f t="shared" si="8"/>
        <v>0.17</v>
      </c>
      <c r="AD170" s="7"/>
      <c r="AH170" s="7"/>
    </row>
    <row r="171" spans="1:34" s="6" customFormat="1" ht="16.5" customHeight="1">
      <c r="A171" s="21">
        <v>208</v>
      </c>
      <c r="B171" s="22" t="s">
        <v>40</v>
      </c>
      <c r="C171" s="27" t="s">
        <v>143</v>
      </c>
      <c r="D171" s="27" t="s">
        <v>42</v>
      </c>
      <c r="E171" s="28">
        <v>2</v>
      </c>
      <c r="F171" s="28">
        <v>13</v>
      </c>
      <c r="G171" s="29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5">
        <f t="shared" si="7"/>
        <v>0</v>
      </c>
      <c r="AA171" s="25">
        <f t="shared" si="6"/>
        <v>0</v>
      </c>
      <c r="AB171" s="26">
        <f t="shared" si="8"/>
        <v>0</v>
      </c>
      <c r="AD171" s="7"/>
      <c r="AH171" s="7"/>
    </row>
    <row r="172" spans="1:34" s="6" customFormat="1" ht="16.5" customHeight="1">
      <c r="A172" s="21">
        <v>208</v>
      </c>
      <c r="B172" s="22" t="s">
        <v>40</v>
      </c>
      <c r="C172" s="27" t="s">
        <v>144</v>
      </c>
      <c r="D172" s="27" t="s">
        <v>42</v>
      </c>
      <c r="E172" s="28">
        <v>3</v>
      </c>
      <c r="F172" s="28">
        <v>13</v>
      </c>
      <c r="G172" s="29">
        <v>1.6900000000000004</v>
      </c>
      <c r="H172" s="26">
        <v>0.54</v>
      </c>
      <c r="I172" s="26">
        <v>0</v>
      </c>
      <c r="J172" s="26">
        <v>7.0000000000000007E-2</v>
      </c>
      <c r="K172" s="26">
        <v>0.16</v>
      </c>
      <c r="L172" s="26">
        <v>5.51</v>
      </c>
      <c r="M172" s="26">
        <v>0.26</v>
      </c>
      <c r="N172" s="26">
        <v>0</v>
      </c>
      <c r="O172" s="26">
        <v>0.31</v>
      </c>
      <c r="P172" s="26">
        <v>0</v>
      </c>
      <c r="Q172" s="26">
        <v>7.0000000000000007E-2</v>
      </c>
      <c r="R172" s="26">
        <v>1.77</v>
      </c>
      <c r="S172" s="26">
        <v>0</v>
      </c>
      <c r="T172" s="26">
        <v>0.02</v>
      </c>
      <c r="U172" s="26">
        <v>0</v>
      </c>
      <c r="V172" s="26">
        <v>0.04</v>
      </c>
      <c r="W172" s="26">
        <v>0</v>
      </c>
      <c r="X172" s="26">
        <v>0.17</v>
      </c>
      <c r="Y172" s="26">
        <v>0.29000000000000004</v>
      </c>
      <c r="Z172" s="25">
        <f t="shared" si="7"/>
        <v>10.899999999999999</v>
      </c>
      <c r="AA172" s="25">
        <f t="shared" si="6"/>
        <v>8.8099999999999987</v>
      </c>
      <c r="AB172" s="26">
        <f t="shared" si="8"/>
        <v>2.0900000000000003</v>
      </c>
      <c r="AD172" s="7"/>
      <c r="AH172" s="7"/>
    </row>
    <row r="173" spans="1:34" s="6" customFormat="1" ht="16.5" customHeight="1">
      <c r="A173" s="21">
        <v>208</v>
      </c>
      <c r="B173" s="22" t="s">
        <v>40</v>
      </c>
      <c r="C173" s="27" t="s">
        <v>145</v>
      </c>
      <c r="D173" s="27" t="s">
        <v>42</v>
      </c>
      <c r="E173" s="28">
        <v>2</v>
      </c>
      <c r="F173" s="28">
        <v>13</v>
      </c>
      <c r="G173" s="29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5">
        <f t="shared" si="7"/>
        <v>0</v>
      </c>
      <c r="AA173" s="25">
        <f t="shared" si="6"/>
        <v>0</v>
      </c>
      <c r="AB173" s="26">
        <f t="shared" si="8"/>
        <v>0</v>
      </c>
      <c r="AD173" s="7"/>
      <c r="AH173" s="7"/>
    </row>
    <row r="174" spans="1:34" s="6" customFormat="1" ht="16.5" customHeight="1">
      <c r="A174" s="21">
        <v>208</v>
      </c>
      <c r="B174" s="22" t="s">
        <v>40</v>
      </c>
      <c r="C174" s="27" t="s">
        <v>146</v>
      </c>
      <c r="D174" s="27" t="s">
        <v>42</v>
      </c>
      <c r="E174" s="28">
        <v>3</v>
      </c>
      <c r="F174" s="28">
        <v>13</v>
      </c>
      <c r="G174" s="29">
        <v>0</v>
      </c>
      <c r="H174" s="26">
        <v>0.01</v>
      </c>
      <c r="I174" s="26">
        <v>0</v>
      </c>
      <c r="J174" s="26">
        <v>0</v>
      </c>
      <c r="K174" s="26">
        <v>0</v>
      </c>
      <c r="L174" s="26">
        <v>0</v>
      </c>
      <c r="M174" s="26">
        <v>5.0100000000000007</v>
      </c>
      <c r="N174" s="26">
        <v>5.0100000000000007</v>
      </c>
      <c r="O174" s="26">
        <v>0.01</v>
      </c>
      <c r="P174" s="26">
        <v>0</v>
      </c>
      <c r="Q174" s="26">
        <v>0</v>
      </c>
      <c r="R174" s="26">
        <v>0.28999999999999998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5">
        <f>SUM(G174:M174,O174:Y174)</f>
        <v>5.32</v>
      </c>
      <c r="AA174" s="25">
        <f t="shared" si="6"/>
        <v>1.9999999999999574E-2</v>
      </c>
      <c r="AB174" s="26">
        <f t="shared" si="8"/>
        <v>5.3000000000000007</v>
      </c>
      <c r="AD174" s="7"/>
      <c r="AH174" s="7"/>
    </row>
    <row r="175" spans="1:34" s="6" customFormat="1" ht="16.5" customHeight="1">
      <c r="A175" s="21">
        <v>208</v>
      </c>
      <c r="B175" s="22" t="s">
        <v>40</v>
      </c>
      <c r="C175" s="27" t="s">
        <v>147</v>
      </c>
      <c r="D175" s="27" t="s">
        <v>42</v>
      </c>
      <c r="E175" s="28">
        <v>3</v>
      </c>
      <c r="F175" s="28">
        <v>13</v>
      </c>
      <c r="G175" s="29">
        <v>2.049999999999998</v>
      </c>
      <c r="H175" s="26">
        <v>0.06</v>
      </c>
      <c r="I175" s="26">
        <v>0</v>
      </c>
      <c r="J175" s="26">
        <v>0.11</v>
      </c>
      <c r="K175" s="26">
        <v>0.04</v>
      </c>
      <c r="L175" s="26">
        <v>1.0000000000000002</v>
      </c>
      <c r="M175" s="26">
        <v>1.1100000000000001</v>
      </c>
      <c r="N175" s="26">
        <v>0.17</v>
      </c>
      <c r="O175" s="26">
        <v>0.23</v>
      </c>
      <c r="P175" s="26">
        <v>0</v>
      </c>
      <c r="Q175" s="26">
        <v>0.03</v>
      </c>
      <c r="R175" s="26">
        <v>1.44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0.12000000000000001</v>
      </c>
      <c r="Y175" s="26">
        <v>0.33</v>
      </c>
      <c r="Z175" s="25">
        <f t="shared" si="7"/>
        <v>6.5199999999999987</v>
      </c>
      <c r="AA175" s="25">
        <f t="shared" si="6"/>
        <v>4.7299999999999986</v>
      </c>
      <c r="AB175" s="26">
        <f t="shared" si="8"/>
        <v>1.79</v>
      </c>
      <c r="AD175" s="7"/>
      <c r="AH175" s="7"/>
    </row>
    <row r="176" spans="1:34" s="6" customFormat="1" ht="16.5" customHeight="1">
      <c r="A176" s="21">
        <v>208</v>
      </c>
      <c r="B176" s="22" t="s">
        <v>40</v>
      </c>
      <c r="C176" s="27" t="s">
        <v>148</v>
      </c>
      <c r="D176" s="27" t="s">
        <v>42</v>
      </c>
      <c r="E176" s="28">
        <v>2</v>
      </c>
      <c r="F176" s="28">
        <v>13</v>
      </c>
      <c r="G176" s="29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5">
        <f t="shared" si="7"/>
        <v>0</v>
      </c>
      <c r="AA176" s="25">
        <f t="shared" si="6"/>
        <v>0</v>
      </c>
      <c r="AB176" s="26">
        <f t="shared" si="8"/>
        <v>0</v>
      </c>
      <c r="AD176" s="7"/>
      <c r="AH176" s="7"/>
    </row>
    <row r="177" spans="1:34" s="6" customFormat="1" ht="16.5" customHeight="1">
      <c r="A177" s="21">
        <v>208</v>
      </c>
      <c r="B177" s="22" t="s">
        <v>40</v>
      </c>
      <c r="C177" s="27" t="s">
        <v>149</v>
      </c>
      <c r="D177" s="27" t="s">
        <v>42</v>
      </c>
      <c r="E177" s="28">
        <v>2</v>
      </c>
      <c r="F177" s="28">
        <v>13</v>
      </c>
      <c r="G177" s="29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5">
        <f t="shared" si="7"/>
        <v>0</v>
      </c>
      <c r="AA177" s="25">
        <f t="shared" si="6"/>
        <v>0</v>
      </c>
      <c r="AB177" s="26">
        <f t="shared" si="8"/>
        <v>0</v>
      </c>
      <c r="AD177" s="7"/>
      <c r="AH177" s="7"/>
    </row>
    <row r="178" spans="1:34" s="6" customFormat="1" ht="16.5" customHeight="1">
      <c r="A178" s="21">
        <v>208</v>
      </c>
      <c r="B178" s="22" t="s">
        <v>40</v>
      </c>
      <c r="C178" s="27" t="s">
        <v>150</v>
      </c>
      <c r="D178" s="27" t="s">
        <v>42</v>
      </c>
      <c r="E178" s="28">
        <v>3</v>
      </c>
      <c r="F178" s="28">
        <v>13</v>
      </c>
      <c r="G178" s="29">
        <v>0</v>
      </c>
      <c r="H178" s="26">
        <v>0.02</v>
      </c>
      <c r="I178" s="26">
        <v>0</v>
      </c>
      <c r="J178" s="26">
        <v>0</v>
      </c>
      <c r="K178" s="26">
        <v>0</v>
      </c>
      <c r="L178" s="26">
        <v>1.05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0.41</v>
      </c>
      <c r="S178" s="26">
        <v>0</v>
      </c>
      <c r="T178" s="26">
        <v>0.04</v>
      </c>
      <c r="U178" s="26">
        <v>0</v>
      </c>
      <c r="V178" s="26">
        <v>0</v>
      </c>
      <c r="W178" s="26">
        <v>0</v>
      </c>
      <c r="X178" s="26">
        <v>0.02</v>
      </c>
      <c r="Y178" s="26">
        <v>0.04</v>
      </c>
      <c r="Z178" s="25">
        <f t="shared" si="7"/>
        <v>1.58</v>
      </c>
      <c r="AA178" s="25">
        <f t="shared" si="6"/>
        <v>1.1300000000000001</v>
      </c>
      <c r="AB178" s="26">
        <f t="shared" si="8"/>
        <v>0.44999999999999996</v>
      </c>
      <c r="AD178" s="7"/>
      <c r="AH178" s="7"/>
    </row>
    <row r="179" spans="1:34" s="6" customFormat="1" ht="16.5" customHeight="1">
      <c r="A179" s="21">
        <v>208</v>
      </c>
      <c r="B179" s="22" t="s">
        <v>40</v>
      </c>
      <c r="C179" s="27" t="s">
        <v>151</v>
      </c>
      <c r="D179" s="27" t="s">
        <v>42</v>
      </c>
      <c r="E179" s="28">
        <v>2</v>
      </c>
      <c r="F179" s="28">
        <v>13</v>
      </c>
      <c r="G179" s="29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5">
        <f t="shared" si="7"/>
        <v>0</v>
      </c>
      <c r="AA179" s="25">
        <f t="shared" si="6"/>
        <v>0</v>
      </c>
      <c r="AB179" s="26">
        <f t="shared" si="8"/>
        <v>0</v>
      </c>
      <c r="AD179" s="7"/>
      <c r="AH179" s="7"/>
    </row>
    <row r="180" spans="1:34" s="6" customFormat="1" ht="16.5" customHeight="1">
      <c r="A180" s="21">
        <v>208</v>
      </c>
      <c r="B180" s="22" t="s">
        <v>40</v>
      </c>
      <c r="C180" s="27" t="s">
        <v>152</v>
      </c>
      <c r="D180" s="27" t="s">
        <v>42</v>
      </c>
      <c r="E180" s="28">
        <v>2</v>
      </c>
      <c r="F180" s="28">
        <v>13</v>
      </c>
      <c r="G180" s="29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  <c r="Z180" s="25">
        <f t="shared" si="7"/>
        <v>0</v>
      </c>
      <c r="AA180" s="25">
        <f t="shared" si="6"/>
        <v>0</v>
      </c>
      <c r="AB180" s="26">
        <f t="shared" si="8"/>
        <v>0</v>
      </c>
      <c r="AD180" s="7"/>
      <c r="AH180" s="7"/>
    </row>
    <row r="181" spans="1:34" s="6" customFormat="1" ht="16.5" customHeight="1">
      <c r="A181" s="21">
        <v>208</v>
      </c>
      <c r="B181" s="22" t="s">
        <v>40</v>
      </c>
      <c r="C181" s="27" t="s">
        <v>153</v>
      </c>
      <c r="D181" s="27" t="s">
        <v>42</v>
      </c>
      <c r="E181" s="28">
        <v>2</v>
      </c>
      <c r="F181" s="28">
        <v>13</v>
      </c>
      <c r="G181" s="29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5">
        <f t="shared" si="7"/>
        <v>0</v>
      </c>
      <c r="AA181" s="25">
        <f t="shared" ref="AA181:AA244" si="9">Z181-AB181</f>
        <v>0</v>
      </c>
      <c r="AB181" s="26">
        <f t="shared" si="8"/>
        <v>0</v>
      </c>
      <c r="AD181" s="7"/>
      <c r="AH181" s="7"/>
    </row>
    <row r="182" spans="1:34" s="6" customFormat="1" ht="16.5" customHeight="1">
      <c r="A182" s="21">
        <v>208</v>
      </c>
      <c r="B182" s="22" t="s">
        <v>40</v>
      </c>
      <c r="C182" s="27" t="s">
        <v>154</v>
      </c>
      <c r="D182" s="27" t="s">
        <v>42</v>
      </c>
      <c r="E182" s="28">
        <v>3</v>
      </c>
      <c r="F182" s="28">
        <v>13</v>
      </c>
      <c r="G182" s="29">
        <v>0.22</v>
      </c>
      <c r="H182" s="26">
        <v>0.11</v>
      </c>
      <c r="I182" s="26">
        <v>0</v>
      </c>
      <c r="J182" s="26">
        <v>0</v>
      </c>
      <c r="K182" s="26">
        <v>0.02</v>
      </c>
      <c r="L182" s="26">
        <v>0.15</v>
      </c>
      <c r="M182" s="26">
        <v>0.66999999999999982</v>
      </c>
      <c r="N182" s="26">
        <v>0.45999999999999996</v>
      </c>
      <c r="O182" s="26">
        <v>0</v>
      </c>
      <c r="P182" s="26">
        <v>0</v>
      </c>
      <c r="Q182" s="26">
        <v>0.01</v>
      </c>
      <c r="R182" s="26">
        <v>0.66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0.04</v>
      </c>
      <c r="Y182" s="26">
        <v>0.17</v>
      </c>
      <c r="Z182" s="25">
        <f t="shared" si="7"/>
        <v>2.0499999999999998</v>
      </c>
      <c r="AA182" s="25">
        <f t="shared" si="9"/>
        <v>0.89999999999999991</v>
      </c>
      <c r="AB182" s="26">
        <f t="shared" si="8"/>
        <v>1.1499999999999999</v>
      </c>
      <c r="AD182" s="7"/>
      <c r="AH182" s="7"/>
    </row>
    <row r="183" spans="1:34" s="6" customFormat="1" ht="16.5" customHeight="1">
      <c r="A183" s="21">
        <v>208</v>
      </c>
      <c r="B183" s="22" t="s">
        <v>40</v>
      </c>
      <c r="C183" s="27" t="s">
        <v>155</v>
      </c>
      <c r="D183" s="27" t="s">
        <v>44</v>
      </c>
      <c r="E183" s="28">
        <v>1</v>
      </c>
      <c r="F183" s="28">
        <v>1</v>
      </c>
      <c r="G183" s="29">
        <v>1.6300000000000001</v>
      </c>
      <c r="H183" s="26">
        <v>0.87000000000000011</v>
      </c>
      <c r="I183" s="26">
        <v>0</v>
      </c>
      <c r="J183" s="26">
        <v>0.21</v>
      </c>
      <c r="K183" s="26">
        <v>0.03</v>
      </c>
      <c r="L183" s="26">
        <v>7.2699999999999987</v>
      </c>
      <c r="M183" s="26">
        <v>0.22000000000000003</v>
      </c>
      <c r="N183" s="26">
        <v>0</v>
      </c>
      <c r="O183" s="26">
        <v>0.18</v>
      </c>
      <c r="P183" s="26">
        <v>0</v>
      </c>
      <c r="Q183" s="26">
        <v>0.14000000000000001</v>
      </c>
      <c r="R183" s="26">
        <v>1.83</v>
      </c>
      <c r="S183" s="26">
        <v>0</v>
      </c>
      <c r="T183" s="26">
        <v>0.01</v>
      </c>
      <c r="U183" s="26">
        <v>0</v>
      </c>
      <c r="V183" s="26">
        <v>0</v>
      </c>
      <c r="W183" s="26">
        <v>0</v>
      </c>
      <c r="X183" s="26">
        <v>0.21999999999999997</v>
      </c>
      <c r="Y183" s="26">
        <v>0.23</v>
      </c>
      <c r="Z183" s="25">
        <f t="shared" si="7"/>
        <v>12.84</v>
      </c>
      <c r="AA183" s="25">
        <f t="shared" si="9"/>
        <v>10.620000000000001</v>
      </c>
      <c r="AB183" s="26">
        <f t="shared" si="8"/>
        <v>2.2199999999999998</v>
      </c>
      <c r="AD183" s="7"/>
      <c r="AH183" s="7"/>
    </row>
    <row r="184" spans="1:34" s="6" customFormat="1" ht="16.5" customHeight="1">
      <c r="A184" s="21">
        <v>208</v>
      </c>
      <c r="B184" s="22" t="s">
        <v>40</v>
      </c>
      <c r="C184" s="27" t="s">
        <v>155</v>
      </c>
      <c r="D184" s="27" t="s">
        <v>45</v>
      </c>
      <c r="E184" s="28">
        <v>1</v>
      </c>
      <c r="F184" s="28">
        <v>3</v>
      </c>
      <c r="G184" s="29">
        <v>0.49000000000000005</v>
      </c>
      <c r="H184" s="26">
        <v>0.39</v>
      </c>
      <c r="I184" s="26">
        <v>0</v>
      </c>
      <c r="J184" s="26">
        <v>0.14000000000000001</v>
      </c>
      <c r="K184" s="26">
        <v>0</v>
      </c>
      <c r="L184" s="26">
        <v>7.910000000000001</v>
      </c>
      <c r="M184" s="26">
        <v>0.56000000000000005</v>
      </c>
      <c r="N184" s="26">
        <v>0</v>
      </c>
      <c r="O184" s="26">
        <v>0.18999999999999997</v>
      </c>
      <c r="P184" s="26">
        <v>0.05</v>
      </c>
      <c r="Q184" s="26">
        <v>0.53</v>
      </c>
      <c r="R184" s="26">
        <v>1.77</v>
      </c>
      <c r="S184" s="26">
        <v>0</v>
      </c>
      <c r="T184" s="26">
        <v>0.03</v>
      </c>
      <c r="U184" s="26">
        <v>0</v>
      </c>
      <c r="V184" s="26">
        <v>0.1</v>
      </c>
      <c r="W184" s="26">
        <v>0</v>
      </c>
      <c r="X184" s="26">
        <v>0.15</v>
      </c>
      <c r="Y184" s="26">
        <v>0.09</v>
      </c>
      <c r="Z184" s="25">
        <f t="shared" si="7"/>
        <v>12.4</v>
      </c>
      <c r="AA184" s="25">
        <f t="shared" si="9"/>
        <v>9.93</v>
      </c>
      <c r="AB184" s="26">
        <f t="shared" si="8"/>
        <v>2.4699999999999998</v>
      </c>
      <c r="AD184" s="7"/>
      <c r="AH184" s="7"/>
    </row>
    <row r="185" spans="1:34" s="6" customFormat="1" ht="16.5" customHeight="1">
      <c r="A185" s="21">
        <v>208</v>
      </c>
      <c r="B185" s="22" t="s">
        <v>40</v>
      </c>
      <c r="C185" s="27" t="s">
        <v>155</v>
      </c>
      <c r="D185" s="27" t="s">
        <v>49</v>
      </c>
      <c r="E185" s="28">
        <v>1</v>
      </c>
      <c r="F185" s="28">
        <v>3</v>
      </c>
      <c r="G185" s="29">
        <v>0.75</v>
      </c>
      <c r="H185" s="26">
        <v>0</v>
      </c>
      <c r="I185" s="26">
        <v>0</v>
      </c>
      <c r="J185" s="26">
        <v>0.32999999999999996</v>
      </c>
      <c r="K185" s="26">
        <v>0.14000000000000001</v>
      </c>
      <c r="L185" s="26">
        <v>4.4499999999999993</v>
      </c>
      <c r="M185" s="26">
        <v>0.17</v>
      </c>
      <c r="N185" s="26">
        <v>0</v>
      </c>
      <c r="O185" s="26">
        <v>0</v>
      </c>
      <c r="P185" s="26">
        <v>0</v>
      </c>
      <c r="Q185" s="26">
        <v>0.11</v>
      </c>
      <c r="R185" s="26">
        <v>1.32</v>
      </c>
      <c r="S185" s="26">
        <v>0</v>
      </c>
      <c r="T185" s="26">
        <v>0.03</v>
      </c>
      <c r="U185" s="26">
        <v>0</v>
      </c>
      <c r="V185" s="26">
        <v>0</v>
      </c>
      <c r="W185" s="26">
        <v>0</v>
      </c>
      <c r="X185" s="26">
        <v>0.11</v>
      </c>
      <c r="Y185" s="26">
        <v>7.0000000000000007E-2</v>
      </c>
      <c r="Z185" s="25">
        <f t="shared" si="7"/>
        <v>7.4800000000000013</v>
      </c>
      <c r="AA185" s="25">
        <f t="shared" si="9"/>
        <v>5.5500000000000016</v>
      </c>
      <c r="AB185" s="26">
        <f t="shared" si="8"/>
        <v>1.93</v>
      </c>
      <c r="AD185" s="7"/>
      <c r="AH185" s="7"/>
    </row>
    <row r="186" spans="1:34" s="6" customFormat="1" ht="16.5" customHeight="1">
      <c r="A186" s="21">
        <v>208</v>
      </c>
      <c r="B186" s="22" t="s">
        <v>40</v>
      </c>
      <c r="C186" s="27" t="s">
        <v>155</v>
      </c>
      <c r="D186" s="27" t="s">
        <v>53</v>
      </c>
      <c r="E186" s="28">
        <v>1</v>
      </c>
      <c r="F186" s="28">
        <v>3</v>
      </c>
      <c r="G186" s="29">
        <v>0.38</v>
      </c>
      <c r="H186" s="26">
        <v>0.06</v>
      </c>
      <c r="I186" s="26">
        <v>0</v>
      </c>
      <c r="J186" s="26">
        <v>0.22999999999999998</v>
      </c>
      <c r="K186" s="26">
        <v>0.28000000000000003</v>
      </c>
      <c r="L186" s="26">
        <v>4.33</v>
      </c>
      <c r="M186" s="26">
        <v>0</v>
      </c>
      <c r="N186" s="26">
        <v>0</v>
      </c>
      <c r="O186" s="26">
        <v>0.08</v>
      </c>
      <c r="P186" s="26">
        <v>0</v>
      </c>
      <c r="Q186" s="26">
        <v>0.45999999999999996</v>
      </c>
      <c r="R186" s="26">
        <v>1.21</v>
      </c>
      <c r="S186" s="26">
        <v>0</v>
      </c>
      <c r="T186" s="26">
        <v>0.03</v>
      </c>
      <c r="U186" s="26">
        <v>0</v>
      </c>
      <c r="V186" s="26">
        <v>0</v>
      </c>
      <c r="W186" s="26">
        <v>0</v>
      </c>
      <c r="X186" s="26">
        <v>0.18</v>
      </c>
      <c r="Y186" s="26">
        <v>9.9999999999999992E-2</v>
      </c>
      <c r="Z186" s="25">
        <f t="shared" si="7"/>
        <v>7.34</v>
      </c>
      <c r="AA186" s="25">
        <f t="shared" si="9"/>
        <v>5.1300000000000008</v>
      </c>
      <c r="AB186" s="26">
        <f t="shared" si="8"/>
        <v>2.2099999999999995</v>
      </c>
      <c r="AD186" s="7"/>
      <c r="AH186" s="7"/>
    </row>
    <row r="187" spans="1:34" s="6" customFormat="1" ht="16.5" customHeight="1">
      <c r="A187" s="21">
        <v>208</v>
      </c>
      <c r="B187" s="22" t="s">
        <v>40</v>
      </c>
      <c r="C187" s="27" t="s">
        <v>155</v>
      </c>
      <c r="D187" s="27" t="s">
        <v>54</v>
      </c>
      <c r="E187" s="28">
        <v>1</v>
      </c>
      <c r="F187" s="28">
        <v>5</v>
      </c>
      <c r="G187" s="29">
        <v>0.09</v>
      </c>
      <c r="H187" s="26">
        <v>0.14000000000000001</v>
      </c>
      <c r="I187" s="26">
        <v>0</v>
      </c>
      <c r="J187" s="26">
        <v>0.08</v>
      </c>
      <c r="K187" s="26">
        <v>0.03</v>
      </c>
      <c r="L187" s="26">
        <v>1.42</v>
      </c>
      <c r="M187" s="26">
        <v>0.78000000000000014</v>
      </c>
      <c r="N187" s="26">
        <v>0</v>
      </c>
      <c r="O187" s="26">
        <v>0.28999999999999998</v>
      </c>
      <c r="P187" s="26">
        <v>0</v>
      </c>
      <c r="Q187" s="26">
        <v>0</v>
      </c>
      <c r="R187" s="26">
        <v>0.67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0.08</v>
      </c>
      <c r="Y187" s="26">
        <v>0.13</v>
      </c>
      <c r="Z187" s="25">
        <f t="shared" si="7"/>
        <v>3.71</v>
      </c>
      <c r="AA187" s="25">
        <f t="shared" si="9"/>
        <v>2.9299999999999997</v>
      </c>
      <c r="AB187" s="26">
        <f t="shared" si="8"/>
        <v>0.78</v>
      </c>
      <c r="AD187" s="7"/>
      <c r="AH187" s="7"/>
    </row>
    <row r="188" spans="1:34" s="6" customFormat="1" ht="16.5" customHeight="1">
      <c r="A188" s="21">
        <v>208</v>
      </c>
      <c r="B188" s="22" t="s">
        <v>40</v>
      </c>
      <c r="C188" s="27" t="s">
        <v>155</v>
      </c>
      <c r="D188" s="27" t="s">
        <v>56</v>
      </c>
      <c r="E188" s="28">
        <v>1</v>
      </c>
      <c r="F188" s="28">
        <v>5</v>
      </c>
      <c r="G188" s="29">
        <v>0</v>
      </c>
      <c r="H188" s="26">
        <v>7.0000000000000007E-2</v>
      </c>
      <c r="I188" s="26">
        <v>0</v>
      </c>
      <c r="J188" s="26">
        <v>0.02</v>
      </c>
      <c r="K188" s="26">
        <v>0.04</v>
      </c>
      <c r="L188" s="26">
        <v>1.4300000000000002</v>
      </c>
      <c r="M188" s="26">
        <v>0.66999999999999993</v>
      </c>
      <c r="N188" s="26">
        <v>0</v>
      </c>
      <c r="O188" s="26">
        <v>0.13</v>
      </c>
      <c r="P188" s="26">
        <v>0</v>
      </c>
      <c r="Q188" s="26">
        <v>0.23</v>
      </c>
      <c r="R188" s="26">
        <v>0.77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0.1</v>
      </c>
      <c r="Y188" s="26">
        <v>0.15000000000000002</v>
      </c>
      <c r="Z188" s="25">
        <f t="shared" si="7"/>
        <v>3.61</v>
      </c>
      <c r="AA188" s="25">
        <f t="shared" si="9"/>
        <v>2.5499999999999998</v>
      </c>
      <c r="AB188" s="26">
        <f t="shared" si="8"/>
        <v>1.06</v>
      </c>
      <c r="AD188" s="7"/>
      <c r="AH188" s="7"/>
    </row>
    <row r="189" spans="1:34" s="6" customFormat="1" ht="16.5" customHeight="1">
      <c r="A189" s="21">
        <v>208</v>
      </c>
      <c r="B189" s="22" t="s">
        <v>40</v>
      </c>
      <c r="C189" s="27" t="s">
        <v>155</v>
      </c>
      <c r="D189" s="27" t="s">
        <v>156</v>
      </c>
      <c r="E189" s="28">
        <v>1</v>
      </c>
      <c r="F189" s="28">
        <v>5</v>
      </c>
      <c r="G189" s="29">
        <v>0.13</v>
      </c>
      <c r="H189" s="26">
        <v>0</v>
      </c>
      <c r="I189" s="26">
        <v>0</v>
      </c>
      <c r="J189" s="26">
        <v>0.01</v>
      </c>
      <c r="K189" s="26">
        <v>0.03</v>
      </c>
      <c r="L189" s="26">
        <v>0.47</v>
      </c>
      <c r="M189" s="26">
        <v>0.13</v>
      </c>
      <c r="N189" s="26">
        <v>0</v>
      </c>
      <c r="O189" s="26">
        <v>0</v>
      </c>
      <c r="P189" s="26">
        <v>0</v>
      </c>
      <c r="Q189" s="26">
        <v>0.04</v>
      </c>
      <c r="R189" s="26">
        <v>0.25</v>
      </c>
      <c r="S189" s="26">
        <v>0</v>
      </c>
      <c r="T189" s="26">
        <v>0</v>
      </c>
      <c r="U189" s="26">
        <v>0</v>
      </c>
      <c r="V189" s="26">
        <v>0.09</v>
      </c>
      <c r="W189" s="26">
        <v>0</v>
      </c>
      <c r="X189" s="26">
        <v>0.03</v>
      </c>
      <c r="Y189" s="26">
        <v>0.16</v>
      </c>
      <c r="Z189" s="25">
        <f t="shared" si="7"/>
        <v>1.34</v>
      </c>
      <c r="AA189" s="25">
        <f t="shared" si="9"/>
        <v>1.01</v>
      </c>
      <c r="AB189" s="26">
        <f t="shared" si="8"/>
        <v>0.33</v>
      </c>
      <c r="AD189" s="7"/>
      <c r="AH189" s="7"/>
    </row>
    <row r="190" spans="1:34" s="6" customFormat="1" ht="16.5" customHeight="1">
      <c r="A190" s="21">
        <v>208</v>
      </c>
      <c r="B190" s="22" t="s">
        <v>40</v>
      </c>
      <c r="C190" s="27" t="s">
        <v>157</v>
      </c>
      <c r="D190" s="27" t="s">
        <v>42</v>
      </c>
      <c r="E190" s="28">
        <v>2</v>
      </c>
      <c r="F190" s="28">
        <v>13</v>
      </c>
      <c r="G190" s="29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5">
        <f t="shared" si="7"/>
        <v>0</v>
      </c>
      <c r="AA190" s="25">
        <f t="shared" si="9"/>
        <v>0</v>
      </c>
      <c r="AB190" s="26">
        <f t="shared" si="8"/>
        <v>0</v>
      </c>
      <c r="AD190" s="7"/>
      <c r="AH190" s="7"/>
    </row>
    <row r="191" spans="1:34" s="6" customFormat="1" ht="16.5" customHeight="1">
      <c r="A191" s="21">
        <v>208</v>
      </c>
      <c r="B191" s="22" t="s">
        <v>40</v>
      </c>
      <c r="C191" s="27" t="s">
        <v>158</v>
      </c>
      <c r="D191" s="27" t="s">
        <v>42</v>
      </c>
      <c r="E191" s="28">
        <v>2</v>
      </c>
      <c r="F191" s="28">
        <v>13</v>
      </c>
      <c r="G191" s="29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5">
        <f t="shared" si="7"/>
        <v>0</v>
      </c>
      <c r="AA191" s="25">
        <f t="shared" si="9"/>
        <v>0</v>
      </c>
      <c r="AB191" s="26">
        <f t="shared" si="8"/>
        <v>0</v>
      </c>
      <c r="AD191" s="7"/>
      <c r="AH191" s="7"/>
    </row>
    <row r="192" spans="1:34" s="6" customFormat="1" ht="16.5" customHeight="1">
      <c r="A192" s="21">
        <v>208</v>
      </c>
      <c r="B192" s="22" t="s">
        <v>40</v>
      </c>
      <c r="C192" s="27" t="s">
        <v>159</v>
      </c>
      <c r="D192" s="27" t="s">
        <v>42</v>
      </c>
      <c r="E192" s="28">
        <v>2</v>
      </c>
      <c r="F192" s="28">
        <v>13</v>
      </c>
      <c r="G192" s="29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5">
        <f t="shared" si="7"/>
        <v>0</v>
      </c>
      <c r="AA192" s="25">
        <f t="shared" si="9"/>
        <v>0</v>
      </c>
      <c r="AB192" s="26">
        <f t="shared" si="8"/>
        <v>0</v>
      </c>
      <c r="AD192" s="7"/>
      <c r="AH192" s="7"/>
    </row>
    <row r="193" spans="1:34" s="6" customFormat="1" ht="16.5" customHeight="1">
      <c r="A193" s="21">
        <v>208</v>
      </c>
      <c r="B193" s="22" t="s">
        <v>40</v>
      </c>
      <c r="C193" s="27" t="s">
        <v>160</v>
      </c>
      <c r="D193" s="27" t="s">
        <v>42</v>
      </c>
      <c r="E193" s="28">
        <v>1</v>
      </c>
      <c r="F193" s="28">
        <v>3</v>
      </c>
      <c r="G193" s="29">
        <v>0.64000000000000012</v>
      </c>
      <c r="H193" s="26">
        <v>0.42</v>
      </c>
      <c r="I193" s="26">
        <v>0</v>
      </c>
      <c r="J193" s="26">
        <v>0.53</v>
      </c>
      <c r="K193" s="26">
        <v>0</v>
      </c>
      <c r="L193" s="26">
        <v>8.3600000000000012</v>
      </c>
      <c r="M193" s="26">
        <v>0.32000000000000006</v>
      </c>
      <c r="N193" s="26">
        <v>0</v>
      </c>
      <c r="O193" s="26">
        <v>0.3</v>
      </c>
      <c r="P193" s="26">
        <v>0</v>
      </c>
      <c r="Q193" s="26">
        <v>0.26</v>
      </c>
      <c r="R193" s="26">
        <v>3.0999999999999996</v>
      </c>
      <c r="S193" s="26">
        <v>0</v>
      </c>
      <c r="T193" s="26">
        <v>0.09</v>
      </c>
      <c r="U193" s="26">
        <v>0</v>
      </c>
      <c r="V193" s="26">
        <v>0</v>
      </c>
      <c r="W193" s="26">
        <v>0</v>
      </c>
      <c r="X193" s="26">
        <v>0.18999999999999997</v>
      </c>
      <c r="Y193" s="26">
        <v>0.27</v>
      </c>
      <c r="Z193" s="25">
        <f t="shared" si="7"/>
        <v>14.48</v>
      </c>
      <c r="AA193" s="25">
        <f t="shared" si="9"/>
        <v>10.5</v>
      </c>
      <c r="AB193" s="26">
        <f t="shared" si="8"/>
        <v>3.9799999999999995</v>
      </c>
      <c r="AD193" s="7"/>
      <c r="AH193" s="7"/>
    </row>
    <row r="194" spans="1:34" s="6" customFormat="1" ht="16.5" customHeight="1">
      <c r="A194" s="21">
        <v>208</v>
      </c>
      <c r="B194" s="22" t="s">
        <v>40</v>
      </c>
      <c r="C194" s="27" t="s">
        <v>161</v>
      </c>
      <c r="D194" s="27" t="s">
        <v>42</v>
      </c>
      <c r="E194" s="28">
        <v>2</v>
      </c>
      <c r="F194" s="28">
        <v>13</v>
      </c>
      <c r="G194" s="29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5">
        <f t="shared" si="7"/>
        <v>0</v>
      </c>
      <c r="AA194" s="25">
        <f t="shared" si="9"/>
        <v>0</v>
      </c>
      <c r="AB194" s="26">
        <f t="shared" si="8"/>
        <v>0</v>
      </c>
      <c r="AD194" s="7"/>
      <c r="AH194" s="7"/>
    </row>
    <row r="195" spans="1:34" s="6" customFormat="1" ht="16.5" customHeight="1">
      <c r="A195" s="21">
        <v>208</v>
      </c>
      <c r="B195" s="22" t="s">
        <v>40</v>
      </c>
      <c r="C195" s="27" t="s">
        <v>162</v>
      </c>
      <c r="D195" s="27" t="s">
        <v>42</v>
      </c>
      <c r="E195" s="28">
        <v>2</v>
      </c>
      <c r="F195" s="28">
        <v>13</v>
      </c>
      <c r="G195" s="29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5">
        <f t="shared" si="7"/>
        <v>0</v>
      </c>
      <c r="AA195" s="25">
        <f t="shared" si="9"/>
        <v>0</v>
      </c>
      <c r="AB195" s="26">
        <f t="shared" si="8"/>
        <v>0</v>
      </c>
      <c r="AD195" s="7"/>
      <c r="AH195" s="7"/>
    </row>
    <row r="196" spans="1:34" s="6" customFormat="1" ht="16.5" customHeight="1">
      <c r="A196" s="21">
        <v>208</v>
      </c>
      <c r="B196" s="22" t="s">
        <v>40</v>
      </c>
      <c r="C196" s="27" t="s">
        <v>163</v>
      </c>
      <c r="D196" s="27" t="s">
        <v>42</v>
      </c>
      <c r="E196" s="28">
        <v>2</v>
      </c>
      <c r="F196" s="28">
        <v>13</v>
      </c>
      <c r="G196" s="29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26">
        <v>0</v>
      </c>
      <c r="Z196" s="25">
        <f t="shared" si="7"/>
        <v>0</v>
      </c>
      <c r="AA196" s="25">
        <f t="shared" si="9"/>
        <v>0</v>
      </c>
      <c r="AB196" s="26">
        <f t="shared" si="8"/>
        <v>0</v>
      </c>
      <c r="AD196" s="7"/>
      <c r="AH196" s="7"/>
    </row>
    <row r="197" spans="1:34" s="6" customFormat="1" ht="16.5" customHeight="1">
      <c r="A197" s="21">
        <v>208</v>
      </c>
      <c r="B197" s="22" t="s">
        <v>40</v>
      </c>
      <c r="C197" s="27" t="s">
        <v>164</v>
      </c>
      <c r="D197" s="27" t="s">
        <v>42</v>
      </c>
      <c r="E197" s="28">
        <v>3</v>
      </c>
      <c r="F197" s="28">
        <v>13</v>
      </c>
      <c r="G197" s="29">
        <v>0.45</v>
      </c>
      <c r="H197" s="26">
        <v>0</v>
      </c>
      <c r="I197" s="26">
        <v>0</v>
      </c>
      <c r="J197" s="26">
        <v>0</v>
      </c>
      <c r="K197" s="26">
        <v>0</v>
      </c>
      <c r="L197" s="26">
        <v>0.11</v>
      </c>
      <c r="M197" s="26">
        <v>0</v>
      </c>
      <c r="N197" s="26">
        <v>0</v>
      </c>
      <c r="O197" s="26">
        <v>0.60999999999999976</v>
      </c>
      <c r="P197" s="26">
        <v>0</v>
      </c>
      <c r="Q197" s="26">
        <v>0</v>
      </c>
      <c r="R197" s="26">
        <v>0.36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0.44</v>
      </c>
      <c r="Y197" s="26">
        <v>0.14000000000000001</v>
      </c>
      <c r="Z197" s="25">
        <f t="shared" si="7"/>
        <v>2.11</v>
      </c>
      <c r="AA197" s="25">
        <f t="shared" si="9"/>
        <v>1.75</v>
      </c>
      <c r="AB197" s="26">
        <f t="shared" si="8"/>
        <v>0.36</v>
      </c>
      <c r="AD197" s="7"/>
      <c r="AH197" s="7"/>
    </row>
    <row r="198" spans="1:34" s="6" customFormat="1" ht="16.5" customHeight="1">
      <c r="A198" s="21">
        <v>208</v>
      </c>
      <c r="B198" s="22" t="s">
        <v>40</v>
      </c>
      <c r="C198" s="27" t="s">
        <v>165</v>
      </c>
      <c r="D198" s="27" t="s">
        <v>42</v>
      </c>
      <c r="E198" s="28">
        <v>2</v>
      </c>
      <c r="F198" s="28">
        <v>13</v>
      </c>
      <c r="G198" s="29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5">
        <f t="shared" si="7"/>
        <v>0</v>
      </c>
      <c r="AA198" s="25">
        <f t="shared" si="9"/>
        <v>0</v>
      </c>
      <c r="AB198" s="26">
        <f t="shared" si="8"/>
        <v>0</v>
      </c>
      <c r="AD198" s="7"/>
      <c r="AH198" s="7"/>
    </row>
    <row r="199" spans="1:34" s="6" customFormat="1" ht="16.5" customHeight="1">
      <c r="A199" s="21">
        <v>208</v>
      </c>
      <c r="B199" s="22" t="s">
        <v>40</v>
      </c>
      <c r="C199" s="27" t="s">
        <v>166</v>
      </c>
      <c r="D199" s="27" t="s">
        <v>42</v>
      </c>
      <c r="E199" s="28">
        <v>3</v>
      </c>
      <c r="F199" s="28">
        <v>13</v>
      </c>
      <c r="G199" s="29">
        <v>8.129999999999999</v>
      </c>
      <c r="H199" s="26">
        <v>3.8799999999999977</v>
      </c>
      <c r="I199" s="26">
        <v>0</v>
      </c>
      <c r="J199" s="26">
        <v>1.48</v>
      </c>
      <c r="K199" s="26">
        <v>1.0900000000000003</v>
      </c>
      <c r="L199" s="26">
        <v>10.529999999999994</v>
      </c>
      <c r="M199" s="26">
        <v>0.59</v>
      </c>
      <c r="N199" s="26">
        <v>0</v>
      </c>
      <c r="O199" s="26">
        <v>0.44000000000000006</v>
      </c>
      <c r="P199" s="26">
        <v>0.01</v>
      </c>
      <c r="Q199" s="26">
        <v>1.07</v>
      </c>
      <c r="R199" s="26">
        <v>4.6500000000000004</v>
      </c>
      <c r="S199" s="26">
        <v>0.98</v>
      </c>
      <c r="T199" s="26">
        <v>0.05</v>
      </c>
      <c r="U199" s="26">
        <v>0</v>
      </c>
      <c r="V199" s="26">
        <v>0.06</v>
      </c>
      <c r="W199" s="26">
        <v>0</v>
      </c>
      <c r="X199" s="26">
        <v>1.2300000000000006</v>
      </c>
      <c r="Y199" s="26">
        <v>1.3600000000000008</v>
      </c>
      <c r="Z199" s="25">
        <f t="shared" si="7"/>
        <v>35.549999999999997</v>
      </c>
      <c r="AA199" s="25">
        <f t="shared" si="9"/>
        <v>26.229999999999997</v>
      </c>
      <c r="AB199" s="26">
        <f t="shared" si="8"/>
        <v>9.3200000000000021</v>
      </c>
      <c r="AD199" s="7"/>
      <c r="AH199" s="7"/>
    </row>
    <row r="200" spans="1:34" s="6" customFormat="1" ht="16.5" customHeight="1">
      <c r="A200" s="21">
        <v>208</v>
      </c>
      <c r="B200" s="22" t="s">
        <v>40</v>
      </c>
      <c r="C200" s="27" t="s">
        <v>167</v>
      </c>
      <c r="D200" s="27" t="s">
        <v>42</v>
      </c>
      <c r="E200" s="28">
        <v>3</v>
      </c>
      <c r="F200" s="28">
        <v>13</v>
      </c>
      <c r="G200" s="29">
        <v>0.31</v>
      </c>
      <c r="H200" s="26">
        <v>0.38</v>
      </c>
      <c r="I200" s="26">
        <v>0</v>
      </c>
      <c r="J200" s="26">
        <v>0.31</v>
      </c>
      <c r="K200" s="26">
        <v>0.09</v>
      </c>
      <c r="L200" s="26">
        <v>2.0300000000000002</v>
      </c>
      <c r="M200" s="26">
        <v>0.04</v>
      </c>
      <c r="N200" s="26">
        <v>0</v>
      </c>
      <c r="O200" s="26">
        <v>0</v>
      </c>
      <c r="P200" s="26">
        <v>0</v>
      </c>
      <c r="Q200" s="26">
        <v>0.51</v>
      </c>
      <c r="R200" s="26">
        <v>0.69</v>
      </c>
      <c r="S200" s="26">
        <v>0</v>
      </c>
      <c r="T200" s="26">
        <v>0.1</v>
      </c>
      <c r="U200" s="26">
        <v>0</v>
      </c>
      <c r="V200" s="26">
        <v>0.03</v>
      </c>
      <c r="W200" s="26">
        <v>0</v>
      </c>
      <c r="X200" s="26">
        <v>0.12</v>
      </c>
      <c r="Y200" s="26">
        <v>0.11</v>
      </c>
      <c r="Z200" s="25">
        <f t="shared" ref="Z200:Z247" si="10">SUM(G200:M200,O200:Y200)</f>
        <v>4.72</v>
      </c>
      <c r="AA200" s="25">
        <f t="shared" si="9"/>
        <v>3.0199999999999996</v>
      </c>
      <c r="AB200" s="26">
        <f t="shared" ref="AB200:AB247" si="11">IF(F200=12,Z200,SUM(J200,K200,N200,Q200,R200,S200,T200))</f>
        <v>1.7000000000000002</v>
      </c>
      <c r="AD200" s="7"/>
      <c r="AH200" s="7"/>
    </row>
    <row r="201" spans="1:34" s="6" customFormat="1" ht="16.5" customHeight="1">
      <c r="A201" s="21">
        <v>208</v>
      </c>
      <c r="B201" s="22" t="s">
        <v>40</v>
      </c>
      <c r="C201" s="27" t="s">
        <v>168</v>
      </c>
      <c r="D201" s="27" t="s">
        <v>42</v>
      </c>
      <c r="E201" s="28">
        <v>3</v>
      </c>
      <c r="F201" s="28">
        <v>13</v>
      </c>
      <c r="G201" s="29">
        <v>6.020000000000004</v>
      </c>
      <c r="H201" s="26">
        <v>1.1900000000000002</v>
      </c>
      <c r="I201" s="26">
        <v>0</v>
      </c>
      <c r="J201" s="26">
        <v>2.08</v>
      </c>
      <c r="K201" s="26">
        <v>0.66</v>
      </c>
      <c r="L201" s="26">
        <v>4.7299999999999986</v>
      </c>
      <c r="M201" s="26">
        <v>0.31</v>
      </c>
      <c r="N201" s="26">
        <v>0</v>
      </c>
      <c r="O201" s="26">
        <v>0.25</v>
      </c>
      <c r="P201" s="26">
        <v>0</v>
      </c>
      <c r="Q201" s="26">
        <v>3</v>
      </c>
      <c r="R201" s="26">
        <v>2.72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0.08</v>
      </c>
      <c r="Y201" s="26">
        <v>1.2000000000000002</v>
      </c>
      <c r="Z201" s="25">
        <f t="shared" si="10"/>
        <v>22.24</v>
      </c>
      <c r="AA201" s="25">
        <f t="shared" si="9"/>
        <v>13.779999999999998</v>
      </c>
      <c r="AB201" s="26">
        <f t="shared" si="11"/>
        <v>8.4600000000000009</v>
      </c>
      <c r="AD201" s="7"/>
      <c r="AH201" s="7"/>
    </row>
    <row r="202" spans="1:34" s="6" customFormat="1" ht="16.5" customHeight="1">
      <c r="A202" s="21">
        <v>208</v>
      </c>
      <c r="B202" s="22" t="s">
        <v>40</v>
      </c>
      <c r="C202" s="27" t="s">
        <v>169</v>
      </c>
      <c r="D202" s="27" t="s">
        <v>42</v>
      </c>
      <c r="E202" s="28">
        <v>3</v>
      </c>
      <c r="F202" s="28">
        <v>13</v>
      </c>
      <c r="G202" s="29">
        <v>5.410000000000001</v>
      </c>
      <c r="H202" s="26">
        <v>4.0499999999999989</v>
      </c>
      <c r="I202" s="26">
        <v>0</v>
      </c>
      <c r="J202" s="26">
        <v>0.81000000000000016</v>
      </c>
      <c r="K202" s="26">
        <v>0.47000000000000003</v>
      </c>
      <c r="L202" s="26">
        <v>2.6099999999999994</v>
      </c>
      <c r="M202" s="26">
        <v>0.04</v>
      </c>
      <c r="N202" s="26">
        <v>0</v>
      </c>
      <c r="O202" s="26">
        <v>0.82</v>
      </c>
      <c r="P202" s="26">
        <v>0.06</v>
      </c>
      <c r="Q202" s="26">
        <v>0.24000000000000002</v>
      </c>
      <c r="R202" s="26">
        <v>2.0699999999999998</v>
      </c>
      <c r="S202" s="26">
        <v>0</v>
      </c>
      <c r="T202" s="26">
        <v>0</v>
      </c>
      <c r="U202" s="26">
        <v>0</v>
      </c>
      <c r="V202" s="26">
        <v>0</v>
      </c>
      <c r="W202" s="26">
        <v>0</v>
      </c>
      <c r="X202" s="26">
        <v>0</v>
      </c>
      <c r="Y202" s="26">
        <v>0.31000000000000005</v>
      </c>
      <c r="Z202" s="25">
        <f t="shared" si="10"/>
        <v>16.89</v>
      </c>
      <c r="AA202" s="25">
        <f t="shared" si="9"/>
        <v>13.3</v>
      </c>
      <c r="AB202" s="26">
        <f t="shared" si="11"/>
        <v>3.59</v>
      </c>
      <c r="AD202" s="7"/>
      <c r="AH202" s="7"/>
    </row>
    <row r="203" spans="1:34" s="6" customFormat="1" ht="16.5" customHeight="1">
      <c r="A203" s="21">
        <v>208</v>
      </c>
      <c r="B203" s="22" t="s">
        <v>40</v>
      </c>
      <c r="C203" s="27" t="s">
        <v>170</v>
      </c>
      <c r="D203" s="27" t="s">
        <v>42</v>
      </c>
      <c r="E203" s="28">
        <v>2</v>
      </c>
      <c r="F203" s="28">
        <v>13</v>
      </c>
      <c r="G203" s="29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25">
        <f t="shared" si="10"/>
        <v>0</v>
      </c>
      <c r="AA203" s="25">
        <f t="shared" si="9"/>
        <v>0</v>
      </c>
      <c r="AB203" s="26">
        <f t="shared" si="11"/>
        <v>0</v>
      </c>
      <c r="AD203" s="7"/>
      <c r="AH203" s="7"/>
    </row>
    <row r="204" spans="1:34" s="6" customFormat="1" ht="16.5" customHeight="1">
      <c r="A204" s="21">
        <v>208</v>
      </c>
      <c r="B204" s="22" t="s">
        <v>40</v>
      </c>
      <c r="C204" s="27" t="s">
        <v>171</v>
      </c>
      <c r="D204" s="27" t="s">
        <v>42</v>
      </c>
      <c r="E204" s="28">
        <v>3</v>
      </c>
      <c r="F204" s="28">
        <v>13</v>
      </c>
      <c r="G204" s="29">
        <v>2.7299999999999991</v>
      </c>
      <c r="H204" s="26">
        <v>1.3300000000000003</v>
      </c>
      <c r="I204" s="26">
        <v>0</v>
      </c>
      <c r="J204" s="26">
        <v>0.3</v>
      </c>
      <c r="K204" s="26">
        <v>0.3</v>
      </c>
      <c r="L204" s="26">
        <v>0.70000000000000018</v>
      </c>
      <c r="M204" s="26">
        <v>7.0000000000000007E-2</v>
      </c>
      <c r="N204" s="26">
        <v>0</v>
      </c>
      <c r="O204" s="26">
        <v>0</v>
      </c>
      <c r="P204" s="26">
        <v>0</v>
      </c>
      <c r="Q204" s="26">
        <v>0.66999999999999993</v>
      </c>
      <c r="R204" s="26">
        <v>1.03</v>
      </c>
      <c r="S204" s="26">
        <v>0.94</v>
      </c>
      <c r="T204" s="26">
        <v>0</v>
      </c>
      <c r="U204" s="26">
        <v>0</v>
      </c>
      <c r="V204" s="26">
        <v>0</v>
      </c>
      <c r="W204" s="26">
        <v>0</v>
      </c>
      <c r="X204" s="26">
        <v>0.18</v>
      </c>
      <c r="Y204" s="26">
        <v>0.24</v>
      </c>
      <c r="Z204" s="25">
        <f t="shared" si="10"/>
        <v>8.49</v>
      </c>
      <c r="AA204" s="25">
        <f t="shared" si="9"/>
        <v>5.25</v>
      </c>
      <c r="AB204" s="26">
        <f t="shared" si="11"/>
        <v>3.2399999999999998</v>
      </c>
      <c r="AD204" s="7"/>
      <c r="AH204" s="7"/>
    </row>
    <row r="205" spans="1:34" s="6" customFormat="1" ht="16.5" customHeight="1">
      <c r="A205" s="21">
        <v>208</v>
      </c>
      <c r="B205" s="22" t="s">
        <v>40</v>
      </c>
      <c r="C205" s="27" t="s">
        <v>172</v>
      </c>
      <c r="D205" s="27" t="s">
        <v>42</v>
      </c>
      <c r="E205" s="28">
        <v>3</v>
      </c>
      <c r="F205" s="28">
        <v>13</v>
      </c>
      <c r="G205" s="29">
        <v>6.8199999999999985</v>
      </c>
      <c r="H205" s="26">
        <v>2.5299999999999998</v>
      </c>
      <c r="I205" s="26">
        <v>0</v>
      </c>
      <c r="J205" s="26">
        <v>0.63000000000000012</v>
      </c>
      <c r="K205" s="26">
        <v>0.22</v>
      </c>
      <c r="L205" s="26">
        <v>7.2299999999999986</v>
      </c>
      <c r="M205" s="26">
        <v>0.16</v>
      </c>
      <c r="N205" s="26">
        <v>0</v>
      </c>
      <c r="O205" s="26">
        <v>0.08</v>
      </c>
      <c r="P205" s="26">
        <v>0</v>
      </c>
      <c r="Q205" s="26">
        <v>0.28999999999999998</v>
      </c>
      <c r="R205" s="26">
        <v>3.11</v>
      </c>
      <c r="S205" s="26">
        <v>0</v>
      </c>
      <c r="T205" s="26">
        <v>0</v>
      </c>
      <c r="U205" s="26">
        <v>0</v>
      </c>
      <c r="V205" s="26">
        <v>7.0000000000000007E-2</v>
      </c>
      <c r="W205" s="26">
        <v>0</v>
      </c>
      <c r="X205" s="26">
        <v>0.54</v>
      </c>
      <c r="Y205" s="26">
        <v>0.93999999999999984</v>
      </c>
      <c r="Z205" s="25">
        <f t="shared" si="10"/>
        <v>22.619999999999997</v>
      </c>
      <c r="AA205" s="25">
        <f t="shared" si="9"/>
        <v>18.369999999999997</v>
      </c>
      <c r="AB205" s="26">
        <f t="shared" si="11"/>
        <v>4.25</v>
      </c>
      <c r="AD205" s="7"/>
      <c r="AH205" s="7"/>
    </row>
    <row r="206" spans="1:34" s="6" customFormat="1" ht="16.5" customHeight="1">
      <c r="A206" s="21">
        <v>208</v>
      </c>
      <c r="B206" s="22" t="s">
        <v>40</v>
      </c>
      <c r="C206" s="27" t="s">
        <v>173</v>
      </c>
      <c r="D206" s="27" t="s">
        <v>42</v>
      </c>
      <c r="E206" s="28">
        <v>2</v>
      </c>
      <c r="F206" s="28">
        <v>13</v>
      </c>
      <c r="G206" s="29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25">
        <f t="shared" si="10"/>
        <v>0</v>
      </c>
      <c r="AA206" s="25">
        <f t="shared" si="9"/>
        <v>0</v>
      </c>
      <c r="AB206" s="26">
        <f t="shared" si="11"/>
        <v>0</v>
      </c>
      <c r="AD206" s="7"/>
      <c r="AH206" s="7"/>
    </row>
    <row r="207" spans="1:34" s="6" customFormat="1" ht="16.5" customHeight="1">
      <c r="A207" s="21">
        <v>208</v>
      </c>
      <c r="B207" s="22" t="s">
        <v>40</v>
      </c>
      <c r="C207" s="27" t="s">
        <v>174</v>
      </c>
      <c r="D207" s="27" t="s">
        <v>42</v>
      </c>
      <c r="E207" s="28">
        <v>2</v>
      </c>
      <c r="F207" s="28">
        <v>13</v>
      </c>
      <c r="G207" s="29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5">
        <f t="shared" si="10"/>
        <v>0</v>
      </c>
      <c r="AA207" s="25">
        <f t="shared" si="9"/>
        <v>0</v>
      </c>
      <c r="AB207" s="26">
        <f t="shared" si="11"/>
        <v>0</v>
      </c>
      <c r="AD207" s="7"/>
      <c r="AH207" s="7"/>
    </row>
    <row r="208" spans="1:34" s="6" customFormat="1" ht="16.5" customHeight="1">
      <c r="A208" s="21">
        <v>208</v>
      </c>
      <c r="B208" s="22" t="s">
        <v>40</v>
      </c>
      <c r="C208" s="27" t="s">
        <v>175</v>
      </c>
      <c r="D208" s="27" t="s">
        <v>42</v>
      </c>
      <c r="E208" s="28">
        <v>3</v>
      </c>
      <c r="F208" s="28">
        <v>13</v>
      </c>
      <c r="G208" s="29">
        <v>0</v>
      </c>
      <c r="H208" s="26">
        <v>0.26999999999999996</v>
      </c>
      <c r="I208" s="26">
        <v>0</v>
      </c>
      <c r="J208" s="26">
        <v>0.32</v>
      </c>
      <c r="K208" s="26">
        <v>0.02</v>
      </c>
      <c r="L208" s="26">
        <v>5.0100000000000007</v>
      </c>
      <c r="M208" s="26">
        <v>0.16000000000000003</v>
      </c>
      <c r="N208" s="26">
        <v>0</v>
      </c>
      <c r="O208" s="26">
        <v>0</v>
      </c>
      <c r="P208" s="26">
        <v>0</v>
      </c>
      <c r="Q208" s="26">
        <v>0.1</v>
      </c>
      <c r="R208" s="26">
        <v>1.55</v>
      </c>
      <c r="S208" s="26">
        <v>0</v>
      </c>
      <c r="T208" s="26">
        <v>0.02</v>
      </c>
      <c r="U208" s="26">
        <v>0</v>
      </c>
      <c r="V208" s="26">
        <v>0</v>
      </c>
      <c r="W208" s="26">
        <v>0</v>
      </c>
      <c r="X208" s="26">
        <v>0.13</v>
      </c>
      <c r="Y208" s="26">
        <v>0.16</v>
      </c>
      <c r="Z208" s="25">
        <f t="shared" si="10"/>
        <v>7.74</v>
      </c>
      <c r="AA208" s="25">
        <f t="shared" si="9"/>
        <v>5.73</v>
      </c>
      <c r="AB208" s="26">
        <f t="shared" si="11"/>
        <v>2.0100000000000002</v>
      </c>
      <c r="AD208" s="7"/>
      <c r="AH208" s="7"/>
    </row>
    <row r="209" spans="1:34" s="6" customFormat="1" ht="16.5" customHeight="1">
      <c r="A209" s="21">
        <v>208</v>
      </c>
      <c r="B209" s="22" t="s">
        <v>40</v>
      </c>
      <c r="C209" s="27" t="s">
        <v>176</v>
      </c>
      <c r="D209" s="27" t="s">
        <v>42</v>
      </c>
      <c r="E209" s="28">
        <v>2</v>
      </c>
      <c r="F209" s="28">
        <v>13</v>
      </c>
      <c r="G209" s="29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5">
        <f t="shared" si="10"/>
        <v>0</v>
      </c>
      <c r="AA209" s="25">
        <f t="shared" si="9"/>
        <v>0</v>
      </c>
      <c r="AB209" s="26">
        <f t="shared" si="11"/>
        <v>0</v>
      </c>
      <c r="AD209" s="7"/>
      <c r="AH209" s="7"/>
    </row>
    <row r="210" spans="1:34" s="6" customFormat="1" ht="16.5" customHeight="1">
      <c r="A210" s="21">
        <v>208</v>
      </c>
      <c r="B210" s="22" t="s">
        <v>40</v>
      </c>
      <c r="C210" s="27" t="s">
        <v>177</v>
      </c>
      <c r="D210" s="27" t="s">
        <v>42</v>
      </c>
      <c r="E210" s="28">
        <v>2</v>
      </c>
      <c r="F210" s="28">
        <v>13</v>
      </c>
      <c r="G210" s="29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5">
        <f t="shared" si="10"/>
        <v>0</v>
      </c>
      <c r="AA210" s="25">
        <f t="shared" si="9"/>
        <v>0</v>
      </c>
      <c r="AB210" s="26">
        <f t="shared" si="11"/>
        <v>0</v>
      </c>
      <c r="AD210" s="7"/>
      <c r="AH210" s="7"/>
    </row>
    <row r="211" spans="1:34" s="6" customFormat="1" ht="16.5" customHeight="1">
      <c r="A211" s="21">
        <v>208</v>
      </c>
      <c r="B211" s="22" t="s">
        <v>40</v>
      </c>
      <c r="C211" s="27" t="s">
        <v>178</v>
      </c>
      <c r="D211" s="27" t="s">
        <v>42</v>
      </c>
      <c r="E211" s="28">
        <v>2</v>
      </c>
      <c r="F211" s="28">
        <v>13</v>
      </c>
      <c r="G211" s="29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5">
        <f t="shared" si="10"/>
        <v>0</v>
      </c>
      <c r="AA211" s="25">
        <f t="shared" si="9"/>
        <v>0</v>
      </c>
      <c r="AB211" s="26">
        <f t="shared" si="11"/>
        <v>0</v>
      </c>
      <c r="AD211" s="7"/>
      <c r="AH211" s="7"/>
    </row>
    <row r="212" spans="1:34" s="6" customFormat="1" ht="16.5" customHeight="1">
      <c r="A212" s="21">
        <v>208</v>
      </c>
      <c r="B212" s="22" t="s">
        <v>40</v>
      </c>
      <c r="C212" s="27" t="s">
        <v>179</v>
      </c>
      <c r="D212" s="27" t="s">
        <v>42</v>
      </c>
      <c r="E212" s="28">
        <v>2</v>
      </c>
      <c r="F212" s="28">
        <v>13</v>
      </c>
      <c r="G212" s="29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5">
        <f t="shared" si="10"/>
        <v>0</v>
      </c>
      <c r="AA212" s="25">
        <f t="shared" si="9"/>
        <v>0</v>
      </c>
      <c r="AB212" s="26">
        <f t="shared" si="11"/>
        <v>0</v>
      </c>
      <c r="AD212" s="7"/>
      <c r="AH212" s="7"/>
    </row>
    <row r="213" spans="1:34" s="6" customFormat="1" ht="16.5" customHeight="1">
      <c r="A213" s="21">
        <v>208</v>
      </c>
      <c r="B213" s="22" t="s">
        <v>40</v>
      </c>
      <c r="C213" s="27" t="s">
        <v>180</v>
      </c>
      <c r="D213" s="27" t="s">
        <v>42</v>
      </c>
      <c r="E213" s="28">
        <v>2</v>
      </c>
      <c r="F213" s="28">
        <v>13</v>
      </c>
      <c r="G213" s="29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v>0</v>
      </c>
      <c r="W213" s="26">
        <v>0</v>
      </c>
      <c r="X213" s="26">
        <v>0</v>
      </c>
      <c r="Y213" s="26">
        <v>0</v>
      </c>
      <c r="Z213" s="25">
        <f t="shared" si="10"/>
        <v>0</v>
      </c>
      <c r="AA213" s="25">
        <f t="shared" si="9"/>
        <v>0</v>
      </c>
      <c r="AB213" s="26">
        <f t="shared" si="11"/>
        <v>0</v>
      </c>
      <c r="AD213" s="7"/>
      <c r="AH213" s="7"/>
    </row>
    <row r="214" spans="1:34" s="6" customFormat="1" ht="16.5" customHeight="1">
      <c r="A214" s="21">
        <v>208</v>
      </c>
      <c r="B214" s="22" t="s">
        <v>40</v>
      </c>
      <c r="C214" s="27" t="s">
        <v>181</v>
      </c>
      <c r="D214" s="27" t="s">
        <v>42</v>
      </c>
      <c r="E214" s="28">
        <v>1</v>
      </c>
      <c r="F214" s="28">
        <v>3</v>
      </c>
      <c r="G214" s="29">
        <v>0</v>
      </c>
      <c r="H214" s="26">
        <v>0.01</v>
      </c>
      <c r="I214" s="26">
        <v>0</v>
      </c>
      <c r="J214" s="26">
        <v>0.18</v>
      </c>
      <c r="K214" s="26">
        <v>0</v>
      </c>
      <c r="L214" s="26">
        <v>2.9400000000000008</v>
      </c>
      <c r="M214" s="26">
        <v>0.02</v>
      </c>
      <c r="N214" s="26">
        <v>0</v>
      </c>
      <c r="O214" s="26">
        <v>0</v>
      </c>
      <c r="P214" s="26">
        <v>0</v>
      </c>
      <c r="Q214" s="26">
        <v>0.06</v>
      </c>
      <c r="R214" s="26">
        <v>0.92</v>
      </c>
      <c r="S214" s="26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0.17</v>
      </c>
      <c r="Y214" s="26">
        <v>0.02</v>
      </c>
      <c r="Z214" s="25">
        <f t="shared" si="10"/>
        <v>4.32</v>
      </c>
      <c r="AA214" s="25">
        <f t="shared" si="9"/>
        <v>3.16</v>
      </c>
      <c r="AB214" s="26">
        <f t="shared" si="11"/>
        <v>1.1600000000000001</v>
      </c>
      <c r="AD214" s="7"/>
      <c r="AH214" s="7"/>
    </row>
    <row r="215" spans="1:34" s="6" customFormat="1" ht="16.5" customHeight="1">
      <c r="A215" s="21">
        <v>208</v>
      </c>
      <c r="B215" s="22" t="s">
        <v>40</v>
      </c>
      <c r="C215" s="27" t="s">
        <v>182</v>
      </c>
      <c r="D215" s="27" t="s">
        <v>44</v>
      </c>
      <c r="E215" s="28">
        <v>1</v>
      </c>
      <c r="F215" s="28">
        <v>3</v>
      </c>
      <c r="G215" s="29">
        <v>1.1099999999999999</v>
      </c>
      <c r="H215" s="26">
        <v>1.0000000000000002</v>
      </c>
      <c r="I215" s="26">
        <v>0</v>
      </c>
      <c r="J215" s="26">
        <v>0.44</v>
      </c>
      <c r="K215" s="26">
        <v>0.06</v>
      </c>
      <c r="L215" s="26">
        <v>5.919999999999999</v>
      </c>
      <c r="M215" s="26">
        <v>0.38</v>
      </c>
      <c r="N215" s="26">
        <v>0</v>
      </c>
      <c r="O215" s="26">
        <v>0.1</v>
      </c>
      <c r="P215" s="26">
        <v>0</v>
      </c>
      <c r="Q215" s="26">
        <v>0.63</v>
      </c>
      <c r="R215" s="26">
        <v>1.77</v>
      </c>
      <c r="S215" s="26">
        <v>0</v>
      </c>
      <c r="T215" s="26">
        <v>0</v>
      </c>
      <c r="U215" s="26">
        <v>0</v>
      </c>
      <c r="V215" s="26">
        <v>0</v>
      </c>
      <c r="W215" s="26">
        <v>0</v>
      </c>
      <c r="X215" s="26">
        <v>0.16</v>
      </c>
      <c r="Y215" s="26">
        <v>9.0000000000000011E-2</v>
      </c>
      <c r="Z215" s="25">
        <f t="shared" si="10"/>
        <v>11.66</v>
      </c>
      <c r="AA215" s="25">
        <f t="shared" si="9"/>
        <v>8.76</v>
      </c>
      <c r="AB215" s="26">
        <f t="shared" si="11"/>
        <v>2.9</v>
      </c>
      <c r="AD215" s="7"/>
      <c r="AH215" s="7"/>
    </row>
    <row r="216" spans="1:34" s="6" customFormat="1" ht="16.5" customHeight="1">
      <c r="A216" s="21">
        <v>208</v>
      </c>
      <c r="B216" s="22" t="s">
        <v>40</v>
      </c>
      <c r="C216" s="27" t="s">
        <v>182</v>
      </c>
      <c r="D216" s="27" t="s">
        <v>45</v>
      </c>
      <c r="E216" s="28">
        <v>1</v>
      </c>
      <c r="F216" s="28">
        <v>5</v>
      </c>
      <c r="G216" s="29">
        <v>0.03</v>
      </c>
      <c r="H216" s="26">
        <v>0.25</v>
      </c>
      <c r="I216" s="26">
        <v>0</v>
      </c>
      <c r="J216" s="26">
        <v>9.0000000000000011E-2</v>
      </c>
      <c r="K216" s="26">
        <v>0</v>
      </c>
      <c r="L216" s="26">
        <v>1.2199999999999993</v>
      </c>
      <c r="M216" s="26">
        <v>0.51</v>
      </c>
      <c r="N216" s="26">
        <v>0</v>
      </c>
      <c r="O216" s="26">
        <v>0.08</v>
      </c>
      <c r="P216" s="26">
        <v>0</v>
      </c>
      <c r="Q216" s="26">
        <v>0</v>
      </c>
      <c r="R216" s="26">
        <v>0.62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0.11000000000000001</v>
      </c>
      <c r="Y216" s="26">
        <v>0.24000000000000002</v>
      </c>
      <c r="Z216" s="25">
        <f t="shared" si="10"/>
        <v>3.15</v>
      </c>
      <c r="AA216" s="25">
        <f t="shared" si="9"/>
        <v>2.44</v>
      </c>
      <c r="AB216" s="26">
        <f t="shared" si="11"/>
        <v>0.71</v>
      </c>
      <c r="AD216" s="7"/>
      <c r="AH216" s="7"/>
    </row>
    <row r="217" spans="1:34" s="6" customFormat="1" ht="16.5" customHeight="1">
      <c r="A217" s="21">
        <v>208</v>
      </c>
      <c r="B217" s="22" t="s">
        <v>40</v>
      </c>
      <c r="C217" s="27" t="s">
        <v>183</v>
      </c>
      <c r="D217" s="27" t="s">
        <v>42</v>
      </c>
      <c r="E217" s="28">
        <v>2</v>
      </c>
      <c r="F217" s="28">
        <v>13</v>
      </c>
      <c r="G217" s="29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  <c r="Z217" s="25">
        <f t="shared" si="10"/>
        <v>0</v>
      </c>
      <c r="AA217" s="25">
        <f t="shared" si="9"/>
        <v>0</v>
      </c>
      <c r="AB217" s="26">
        <f t="shared" si="11"/>
        <v>0</v>
      </c>
      <c r="AD217" s="7"/>
      <c r="AH217" s="7"/>
    </row>
    <row r="218" spans="1:34" s="6" customFormat="1" ht="16.5" customHeight="1">
      <c r="A218" s="21">
        <v>208</v>
      </c>
      <c r="B218" s="22" t="s">
        <v>40</v>
      </c>
      <c r="C218" s="27" t="s">
        <v>184</v>
      </c>
      <c r="D218" s="27" t="s">
        <v>42</v>
      </c>
      <c r="E218" s="28">
        <v>2</v>
      </c>
      <c r="F218" s="28">
        <v>13</v>
      </c>
      <c r="G218" s="29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25">
        <f t="shared" si="10"/>
        <v>0</v>
      </c>
      <c r="AA218" s="25">
        <f t="shared" si="9"/>
        <v>0</v>
      </c>
      <c r="AB218" s="26">
        <f t="shared" si="11"/>
        <v>0</v>
      </c>
      <c r="AD218" s="7"/>
      <c r="AH218" s="7"/>
    </row>
    <row r="219" spans="1:34" s="6" customFormat="1" ht="16.5" customHeight="1">
      <c r="A219" s="21">
        <v>208</v>
      </c>
      <c r="B219" s="22" t="s">
        <v>40</v>
      </c>
      <c r="C219" s="27" t="s">
        <v>185</v>
      </c>
      <c r="D219" s="27" t="s">
        <v>44</v>
      </c>
      <c r="E219" s="28">
        <v>1</v>
      </c>
      <c r="F219" s="28">
        <v>5</v>
      </c>
      <c r="G219" s="29">
        <v>0.73000000000000009</v>
      </c>
      <c r="H219" s="26">
        <v>0.57000000000000006</v>
      </c>
      <c r="I219" s="26">
        <v>0</v>
      </c>
      <c r="J219" s="26">
        <v>0.6000000000000002</v>
      </c>
      <c r="K219" s="26">
        <v>0.08</v>
      </c>
      <c r="L219" s="26">
        <v>12.290000000000001</v>
      </c>
      <c r="M219" s="26">
        <v>3.2299999999999995</v>
      </c>
      <c r="N219" s="26">
        <v>0</v>
      </c>
      <c r="O219" s="26">
        <v>4.6399999999999988</v>
      </c>
      <c r="P219" s="26">
        <v>0</v>
      </c>
      <c r="Q219" s="26">
        <v>3.3000000000000003</v>
      </c>
      <c r="R219" s="26">
        <v>4.01</v>
      </c>
      <c r="S219" s="26">
        <v>0</v>
      </c>
      <c r="T219" s="26">
        <v>0.05</v>
      </c>
      <c r="U219" s="26">
        <v>0</v>
      </c>
      <c r="V219" s="26">
        <v>0</v>
      </c>
      <c r="W219" s="26">
        <v>0</v>
      </c>
      <c r="X219" s="26">
        <v>0.36000000000000004</v>
      </c>
      <c r="Y219" s="26">
        <v>0.25</v>
      </c>
      <c r="Z219" s="25">
        <f t="shared" si="10"/>
        <v>30.110000000000003</v>
      </c>
      <c r="AA219" s="25">
        <f t="shared" si="9"/>
        <v>22.07</v>
      </c>
      <c r="AB219" s="26">
        <f t="shared" si="11"/>
        <v>8.0400000000000009</v>
      </c>
      <c r="AD219" s="7"/>
      <c r="AH219" s="7"/>
    </row>
    <row r="220" spans="1:34" s="6" customFormat="1" ht="16.5" customHeight="1">
      <c r="A220" s="21">
        <v>208</v>
      </c>
      <c r="B220" s="22" t="s">
        <v>40</v>
      </c>
      <c r="C220" s="27" t="s">
        <v>185</v>
      </c>
      <c r="D220" s="27" t="s">
        <v>45</v>
      </c>
      <c r="E220" s="28">
        <v>1</v>
      </c>
      <c r="F220" s="28">
        <v>1</v>
      </c>
      <c r="G220" s="29">
        <v>2.6999999999999997</v>
      </c>
      <c r="H220" s="26">
        <v>0.74000000000000021</v>
      </c>
      <c r="I220" s="26">
        <v>0</v>
      </c>
      <c r="J220" s="26">
        <v>0.6</v>
      </c>
      <c r="K220" s="26">
        <v>0</v>
      </c>
      <c r="L220" s="26">
        <v>6.2399999999999984</v>
      </c>
      <c r="M220" s="26">
        <v>0.49</v>
      </c>
      <c r="N220" s="26">
        <v>0</v>
      </c>
      <c r="O220" s="26">
        <v>0</v>
      </c>
      <c r="P220" s="26">
        <v>0</v>
      </c>
      <c r="Q220" s="26">
        <v>0.73</v>
      </c>
      <c r="R220" s="26">
        <v>2.2400000000000002</v>
      </c>
      <c r="S220" s="26">
        <v>0</v>
      </c>
      <c r="T220" s="26">
        <v>0</v>
      </c>
      <c r="U220" s="26">
        <v>0</v>
      </c>
      <c r="V220" s="26">
        <v>0</v>
      </c>
      <c r="W220" s="26">
        <v>0</v>
      </c>
      <c r="X220" s="26">
        <v>0.41</v>
      </c>
      <c r="Y220" s="26">
        <v>0.23999999999999996</v>
      </c>
      <c r="Z220" s="25">
        <f t="shared" si="10"/>
        <v>14.389999999999999</v>
      </c>
      <c r="AA220" s="25">
        <f t="shared" si="9"/>
        <v>10.819999999999999</v>
      </c>
      <c r="AB220" s="26">
        <f t="shared" si="11"/>
        <v>3.5700000000000003</v>
      </c>
      <c r="AD220" s="7"/>
      <c r="AH220" s="7"/>
    </row>
    <row r="221" spans="1:34" s="6" customFormat="1" ht="16.5" customHeight="1">
      <c r="A221" s="21">
        <v>208</v>
      </c>
      <c r="B221" s="22" t="s">
        <v>40</v>
      </c>
      <c r="C221" s="27" t="s">
        <v>185</v>
      </c>
      <c r="D221" s="27" t="s">
        <v>49</v>
      </c>
      <c r="E221" s="28">
        <v>1</v>
      </c>
      <c r="F221" s="28">
        <v>1</v>
      </c>
      <c r="G221" s="29">
        <v>3.140000000000001</v>
      </c>
      <c r="H221" s="26">
        <v>0.65</v>
      </c>
      <c r="I221" s="26">
        <v>0</v>
      </c>
      <c r="J221" s="26">
        <v>0.29000000000000004</v>
      </c>
      <c r="K221" s="26">
        <v>0.02</v>
      </c>
      <c r="L221" s="26">
        <v>5.8299999999999983</v>
      </c>
      <c r="M221" s="26">
        <v>0.55999999999999994</v>
      </c>
      <c r="N221" s="26">
        <v>0</v>
      </c>
      <c r="O221" s="26">
        <v>0</v>
      </c>
      <c r="P221" s="26">
        <v>0</v>
      </c>
      <c r="Q221" s="26">
        <v>0.15000000000000002</v>
      </c>
      <c r="R221" s="26">
        <v>1.7</v>
      </c>
      <c r="S221" s="26">
        <v>0</v>
      </c>
      <c r="T221" s="26">
        <v>0</v>
      </c>
      <c r="U221" s="26">
        <v>0</v>
      </c>
      <c r="V221" s="26">
        <v>0.08</v>
      </c>
      <c r="W221" s="26">
        <v>0</v>
      </c>
      <c r="X221" s="26">
        <v>0.15</v>
      </c>
      <c r="Y221" s="26">
        <v>0.54</v>
      </c>
      <c r="Z221" s="25">
        <f t="shared" si="10"/>
        <v>13.11</v>
      </c>
      <c r="AA221" s="25">
        <f t="shared" si="9"/>
        <v>10.95</v>
      </c>
      <c r="AB221" s="26">
        <f t="shared" si="11"/>
        <v>2.16</v>
      </c>
      <c r="AD221" s="7"/>
      <c r="AH221" s="7"/>
    </row>
    <row r="222" spans="1:34" s="6" customFormat="1" ht="16.5" customHeight="1">
      <c r="A222" s="21">
        <v>208</v>
      </c>
      <c r="B222" s="22" t="s">
        <v>40</v>
      </c>
      <c r="C222" s="27" t="s">
        <v>185</v>
      </c>
      <c r="D222" s="27" t="s">
        <v>53</v>
      </c>
      <c r="E222" s="28">
        <v>1</v>
      </c>
      <c r="F222" s="28">
        <v>11</v>
      </c>
      <c r="G222" s="29">
        <v>0</v>
      </c>
      <c r="H222" s="26">
        <v>0</v>
      </c>
      <c r="I222" s="26">
        <v>0</v>
      </c>
      <c r="J222" s="26">
        <v>0.41000000000000003</v>
      </c>
      <c r="K222" s="26">
        <v>0</v>
      </c>
      <c r="L222" s="26">
        <v>0.51</v>
      </c>
      <c r="M222" s="26">
        <v>1.6400000000000003</v>
      </c>
      <c r="N222" s="26">
        <v>0</v>
      </c>
      <c r="O222" s="26">
        <v>5.8299999999999992</v>
      </c>
      <c r="P222" s="26">
        <v>0</v>
      </c>
      <c r="Q222" s="26">
        <v>0.13</v>
      </c>
      <c r="R222" s="26">
        <v>1.17</v>
      </c>
      <c r="S222" s="26">
        <v>0</v>
      </c>
      <c r="T222" s="26">
        <v>0</v>
      </c>
      <c r="U222" s="26">
        <v>0</v>
      </c>
      <c r="V222" s="26">
        <v>0</v>
      </c>
      <c r="W222" s="26">
        <v>0</v>
      </c>
      <c r="X222" s="26">
        <v>0.15000000000000002</v>
      </c>
      <c r="Y222" s="26">
        <v>0.16</v>
      </c>
      <c r="Z222" s="25">
        <f t="shared" si="10"/>
        <v>10.000000000000002</v>
      </c>
      <c r="AA222" s="25">
        <f t="shared" si="9"/>
        <v>8.2900000000000027</v>
      </c>
      <c r="AB222" s="26">
        <f t="shared" si="11"/>
        <v>1.71</v>
      </c>
      <c r="AD222" s="7"/>
      <c r="AH222" s="7"/>
    </row>
    <row r="223" spans="1:34" s="6" customFormat="1" ht="16.5" customHeight="1">
      <c r="A223" s="21">
        <v>208</v>
      </c>
      <c r="B223" s="22" t="s">
        <v>40</v>
      </c>
      <c r="C223" s="27" t="s">
        <v>185</v>
      </c>
      <c r="D223" s="27" t="s">
        <v>54</v>
      </c>
      <c r="E223" s="28">
        <v>1</v>
      </c>
      <c r="F223" s="28">
        <v>7</v>
      </c>
      <c r="G223" s="29">
        <v>0.23000000000000004</v>
      </c>
      <c r="H223" s="26">
        <v>0.05</v>
      </c>
      <c r="I223" s="26">
        <v>0</v>
      </c>
      <c r="J223" s="26">
        <v>0.16000000000000003</v>
      </c>
      <c r="K223" s="26">
        <v>0.03</v>
      </c>
      <c r="L223" s="26">
        <v>0.56000000000000005</v>
      </c>
      <c r="M223" s="26">
        <v>3.6999999999999993</v>
      </c>
      <c r="N223" s="26">
        <v>0</v>
      </c>
      <c r="O223" s="26">
        <v>7.0000000000000007E-2</v>
      </c>
      <c r="P223" s="26">
        <v>0</v>
      </c>
      <c r="Q223" s="26">
        <v>0.05</v>
      </c>
      <c r="R223" s="26">
        <v>2.2799999999999998</v>
      </c>
      <c r="S223" s="26">
        <v>0</v>
      </c>
      <c r="T223" s="26">
        <v>0</v>
      </c>
      <c r="U223" s="26">
        <v>0</v>
      </c>
      <c r="V223" s="26">
        <v>0</v>
      </c>
      <c r="W223" s="26">
        <v>0</v>
      </c>
      <c r="X223" s="26">
        <v>0.11</v>
      </c>
      <c r="Y223" s="26">
        <v>0.4</v>
      </c>
      <c r="Z223" s="25">
        <f t="shared" si="10"/>
        <v>7.64</v>
      </c>
      <c r="AA223" s="25">
        <f t="shared" si="9"/>
        <v>5.1199999999999992</v>
      </c>
      <c r="AB223" s="26">
        <f t="shared" si="11"/>
        <v>2.52</v>
      </c>
      <c r="AD223" s="7"/>
      <c r="AH223" s="7"/>
    </row>
    <row r="224" spans="1:34" s="6" customFormat="1" ht="16.5" customHeight="1">
      <c r="A224" s="21">
        <v>208</v>
      </c>
      <c r="B224" s="22" t="s">
        <v>40</v>
      </c>
      <c r="C224" s="27" t="s">
        <v>185</v>
      </c>
      <c r="D224" s="27" t="s">
        <v>56</v>
      </c>
      <c r="E224" s="28">
        <v>1</v>
      </c>
      <c r="F224" s="28">
        <v>5</v>
      </c>
      <c r="G224" s="29">
        <v>0.83</v>
      </c>
      <c r="H224" s="26">
        <v>0.08</v>
      </c>
      <c r="I224" s="26">
        <v>0</v>
      </c>
      <c r="J224" s="26">
        <v>0.09</v>
      </c>
      <c r="K224" s="26">
        <v>0</v>
      </c>
      <c r="L224" s="26">
        <v>1.07</v>
      </c>
      <c r="M224" s="26">
        <v>0.65000000000000013</v>
      </c>
      <c r="N224" s="26">
        <v>0</v>
      </c>
      <c r="O224" s="26">
        <v>0.03</v>
      </c>
      <c r="P224" s="26">
        <v>0</v>
      </c>
      <c r="Q224" s="26">
        <v>0.04</v>
      </c>
      <c r="R224" s="26">
        <v>0.46</v>
      </c>
      <c r="S224" s="26">
        <v>0</v>
      </c>
      <c r="T224" s="26">
        <v>0</v>
      </c>
      <c r="U224" s="26">
        <v>0</v>
      </c>
      <c r="V224" s="26">
        <v>0</v>
      </c>
      <c r="W224" s="26">
        <v>0</v>
      </c>
      <c r="X224" s="26">
        <v>0.13</v>
      </c>
      <c r="Y224" s="26">
        <v>0.1</v>
      </c>
      <c r="Z224" s="25">
        <f t="shared" si="10"/>
        <v>3.4799999999999995</v>
      </c>
      <c r="AA224" s="25">
        <f t="shared" si="9"/>
        <v>2.8899999999999997</v>
      </c>
      <c r="AB224" s="26">
        <f t="shared" si="11"/>
        <v>0.59000000000000008</v>
      </c>
      <c r="AD224" s="7"/>
      <c r="AH224" s="7"/>
    </row>
    <row r="225" spans="1:34" s="6" customFormat="1" ht="16.5" customHeight="1">
      <c r="A225" s="21">
        <v>208</v>
      </c>
      <c r="B225" s="22" t="s">
        <v>40</v>
      </c>
      <c r="C225" s="27" t="s">
        <v>185</v>
      </c>
      <c r="D225" s="27" t="s">
        <v>156</v>
      </c>
      <c r="E225" s="28">
        <v>1</v>
      </c>
      <c r="F225" s="28">
        <v>3</v>
      </c>
      <c r="G225" s="29">
        <v>0</v>
      </c>
      <c r="H225" s="26">
        <v>0.05</v>
      </c>
      <c r="I225" s="26">
        <v>0</v>
      </c>
      <c r="J225" s="26">
        <v>0.2</v>
      </c>
      <c r="K225" s="26">
        <v>0</v>
      </c>
      <c r="L225" s="26">
        <v>1.4099999999999997</v>
      </c>
      <c r="M225" s="26">
        <v>0</v>
      </c>
      <c r="N225" s="26">
        <v>0</v>
      </c>
      <c r="O225" s="26">
        <v>0</v>
      </c>
      <c r="P225" s="26">
        <v>0</v>
      </c>
      <c r="Q225" s="26">
        <v>0.05</v>
      </c>
      <c r="R225" s="26">
        <v>0.46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0.04</v>
      </c>
      <c r="Y225" s="26">
        <v>0</v>
      </c>
      <c r="Z225" s="25">
        <f t="shared" si="10"/>
        <v>2.21</v>
      </c>
      <c r="AA225" s="25">
        <f t="shared" si="9"/>
        <v>1.5</v>
      </c>
      <c r="AB225" s="26">
        <f t="shared" si="11"/>
        <v>0.71</v>
      </c>
      <c r="AD225" s="7"/>
      <c r="AH225" s="7"/>
    </row>
    <row r="226" spans="1:34" s="6" customFormat="1" ht="16.5" customHeight="1">
      <c r="A226" s="21">
        <v>208</v>
      </c>
      <c r="B226" s="22" t="s">
        <v>40</v>
      </c>
      <c r="C226" s="27" t="s">
        <v>186</v>
      </c>
      <c r="D226" s="27" t="s">
        <v>42</v>
      </c>
      <c r="E226" s="28">
        <v>2</v>
      </c>
      <c r="F226" s="28">
        <v>13</v>
      </c>
      <c r="G226" s="29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5">
        <f t="shared" si="10"/>
        <v>0</v>
      </c>
      <c r="AA226" s="25">
        <f t="shared" si="9"/>
        <v>0</v>
      </c>
      <c r="AB226" s="26">
        <f t="shared" si="11"/>
        <v>0</v>
      </c>
      <c r="AD226" s="7"/>
      <c r="AH226" s="7"/>
    </row>
    <row r="227" spans="1:34" s="6" customFormat="1" ht="16.5" customHeight="1">
      <c r="A227" s="21">
        <v>208</v>
      </c>
      <c r="B227" s="22" t="s">
        <v>40</v>
      </c>
      <c r="C227" s="27" t="s">
        <v>187</v>
      </c>
      <c r="D227" s="27" t="s">
        <v>42</v>
      </c>
      <c r="E227" s="28">
        <v>2</v>
      </c>
      <c r="F227" s="28">
        <v>13</v>
      </c>
      <c r="G227" s="29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  <c r="Z227" s="25">
        <f t="shared" si="10"/>
        <v>0</v>
      </c>
      <c r="AA227" s="25">
        <f t="shared" si="9"/>
        <v>0</v>
      </c>
      <c r="AB227" s="26">
        <f t="shared" si="11"/>
        <v>0</v>
      </c>
      <c r="AD227" s="7"/>
      <c r="AH227" s="7"/>
    </row>
    <row r="228" spans="1:34" s="6" customFormat="1" ht="16.5" customHeight="1">
      <c r="A228" s="21">
        <v>208</v>
      </c>
      <c r="B228" s="22" t="s">
        <v>40</v>
      </c>
      <c r="C228" s="27" t="s">
        <v>188</v>
      </c>
      <c r="D228" s="27" t="s">
        <v>42</v>
      </c>
      <c r="E228" s="28">
        <v>2</v>
      </c>
      <c r="F228" s="28">
        <v>13</v>
      </c>
      <c r="G228" s="29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5">
        <f t="shared" si="10"/>
        <v>0</v>
      </c>
      <c r="AA228" s="25">
        <f t="shared" si="9"/>
        <v>0</v>
      </c>
      <c r="AB228" s="26">
        <f t="shared" si="11"/>
        <v>0</v>
      </c>
      <c r="AD228" s="7"/>
      <c r="AH228" s="7"/>
    </row>
    <row r="229" spans="1:34" s="6" customFormat="1" ht="16.5" customHeight="1">
      <c r="A229" s="21">
        <v>208</v>
      </c>
      <c r="B229" s="22" t="s">
        <v>40</v>
      </c>
      <c r="C229" s="27" t="s">
        <v>189</v>
      </c>
      <c r="D229" s="27" t="s">
        <v>42</v>
      </c>
      <c r="E229" s="28">
        <v>1</v>
      </c>
      <c r="F229" s="28">
        <v>3</v>
      </c>
      <c r="G229" s="29">
        <v>0.48999999999999994</v>
      </c>
      <c r="H229" s="26">
        <v>0.06</v>
      </c>
      <c r="I229" s="26">
        <v>0</v>
      </c>
      <c r="J229" s="26">
        <v>0.49000000000000005</v>
      </c>
      <c r="K229" s="26">
        <v>0</v>
      </c>
      <c r="L229" s="26">
        <v>4.8600000000000003</v>
      </c>
      <c r="M229" s="26">
        <v>0.5</v>
      </c>
      <c r="N229" s="26">
        <v>0</v>
      </c>
      <c r="O229" s="26">
        <v>0.26</v>
      </c>
      <c r="P229" s="26">
        <v>0</v>
      </c>
      <c r="Q229" s="26">
        <v>1.76</v>
      </c>
      <c r="R229" s="26">
        <v>1.94</v>
      </c>
      <c r="S229" s="26">
        <v>0</v>
      </c>
      <c r="T229" s="26">
        <v>0.11</v>
      </c>
      <c r="U229" s="26">
        <v>0</v>
      </c>
      <c r="V229" s="26">
        <v>0.04</v>
      </c>
      <c r="W229" s="26">
        <v>0</v>
      </c>
      <c r="X229" s="26">
        <v>0.29000000000000004</v>
      </c>
      <c r="Y229" s="26">
        <v>0.21000000000000002</v>
      </c>
      <c r="Z229" s="25">
        <f t="shared" si="10"/>
        <v>11.009999999999998</v>
      </c>
      <c r="AA229" s="25">
        <f t="shared" si="9"/>
        <v>6.7099999999999982</v>
      </c>
      <c r="AB229" s="26">
        <f t="shared" si="11"/>
        <v>4.3</v>
      </c>
      <c r="AD229" s="7"/>
      <c r="AH229" s="7"/>
    </row>
    <row r="230" spans="1:34" s="6" customFormat="1" ht="16.5" customHeight="1">
      <c r="A230" s="21">
        <v>208</v>
      </c>
      <c r="B230" s="22" t="s">
        <v>40</v>
      </c>
      <c r="C230" s="27" t="s">
        <v>190</v>
      </c>
      <c r="D230" s="27" t="s">
        <v>42</v>
      </c>
      <c r="E230" s="28">
        <v>2</v>
      </c>
      <c r="F230" s="28">
        <v>13</v>
      </c>
      <c r="G230" s="29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5">
        <f t="shared" si="10"/>
        <v>0</v>
      </c>
      <c r="AA230" s="25">
        <f t="shared" si="9"/>
        <v>0</v>
      </c>
      <c r="AB230" s="26">
        <f t="shared" si="11"/>
        <v>0</v>
      </c>
      <c r="AD230" s="7"/>
      <c r="AH230" s="7"/>
    </row>
    <row r="231" spans="1:34" s="6" customFormat="1" ht="16.5" customHeight="1">
      <c r="A231" s="21">
        <v>208</v>
      </c>
      <c r="B231" s="22" t="s">
        <v>40</v>
      </c>
      <c r="C231" s="27" t="s">
        <v>191</v>
      </c>
      <c r="D231" s="27" t="s">
        <v>42</v>
      </c>
      <c r="E231" s="28">
        <v>2</v>
      </c>
      <c r="F231" s="28">
        <v>13</v>
      </c>
      <c r="G231" s="29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  <c r="Z231" s="25">
        <f t="shared" si="10"/>
        <v>0</v>
      </c>
      <c r="AA231" s="25">
        <f t="shared" si="9"/>
        <v>0</v>
      </c>
      <c r="AB231" s="26">
        <f t="shared" si="11"/>
        <v>0</v>
      </c>
      <c r="AD231" s="7"/>
      <c r="AH231" s="7"/>
    </row>
    <row r="232" spans="1:34" s="6" customFormat="1" ht="16.5" customHeight="1">
      <c r="A232" s="21">
        <v>208</v>
      </c>
      <c r="B232" s="22" t="s">
        <v>40</v>
      </c>
      <c r="C232" s="27" t="s">
        <v>192</v>
      </c>
      <c r="D232" s="27" t="s">
        <v>42</v>
      </c>
      <c r="E232" s="28">
        <v>2</v>
      </c>
      <c r="F232" s="28">
        <v>13</v>
      </c>
      <c r="G232" s="29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25">
        <f t="shared" si="10"/>
        <v>0</v>
      </c>
      <c r="AA232" s="25">
        <f t="shared" si="9"/>
        <v>0</v>
      </c>
      <c r="AB232" s="26">
        <f t="shared" si="11"/>
        <v>0</v>
      </c>
      <c r="AD232" s="7"/>
      <c r="AH232" s="7"/>
    </row>
    <row r="233" spans="1:34" s="6" customFormat="1" ht="16.5" customHeight="1">
      <c r="A233" s="21">
        <v>208</v>
      </c>
      <c r="B233" s="22" t="s">
        <v>40</v>
      </c>
      <c r="C233" s="27" t="s">
        <v>193</v>
      </c>
      <c r="D233" s="27" t="s">
        <v>42</v>
      </c>
      <c r="E233" s="28">
        <v>2</v>
      </c>
      <c r="F233" s="28">
        <v>13</v>
      </c>
      <c r="G233" s="29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0</v>
      </c>
      <c r="Z233" s="25">
        <f t="shared" si="10"/>
        <v>0</v>
      </c>
      <c r="AA233" s="25">
        <f t="shared" si="9"/>
        <v>0</v>
      </c>
      <c r="AB233" s="26">
        <f t="shared" si="11"/>
        <v>0</v>
      </c>
      <c r="AD233" s="7"/>
      <c r="AH233" s="7"/>
    </row>
    <row r="234" spans="1:34" s="6" customFormat="1" ht="16.5" customHeight="1">
      <c r="A234" s="21">
        <v>208</v>
      </c>
      <c r="B234" s="22" t="s">
        <v>40</v>
      </c>
      <c r="C234" s="27" t="s">
        <v>194</v>
      </c>
      <c r="D234" s="27" t="s">
        <v>42</v>
      </c>
      <c r="E234" s="28">
        <v>2</v>
      </c>
      <c r="F234" s="28">
        <v>13</v>
      </c>
      <c r="G234" s="29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  <c r="Z234" s="25">
        <f t="shared" si="10"/>
        <v>0</v>
      </c>
      <c r="AA234" s="25">
        <f t="shared" si="9"/>
        <v>0</v>
      </c>
      <c r="AB234" s="26">
        <f t="shared" si="11"/>
        <v>0</v>
      </c>
      <c r="AD234" s="7"/>
      <c r="AH234" s="7"/>
    </row>
    <row r="235" spans="1:34" s="6" customFormat="1" ht="16.5" customHeight="1">
      <c r="A235" s="21">
        <v>208</v>
      </c>
      <c r="B235" s="22" t="s">
        <v>40</v>
      </c>
      <c r="C235" s="27" t="s">
        <v>195</v>
      </c>
      <c r="D235" s="27" t="s">
        <v>42</v>
      </c>
      <c r="E235" s="28">
        <v>3</v>
      </c>
      <c r="F235" s="28">
        <v>13</v>
      </c>
      <c r="G235" s="29">
        <v>2.88</v>
      </c>
      <c r="H235" s="26">
        <v>0.41</v>
      </c>
      <c r="I235" s="26">
        <v>0</v>
      </c>
      <c r="J235" s="26">
        <v>0.62000000000000011</v>
      </c>
      <c r="K235" s="26">
        <v>0.01</v>
      </c>
      <c r="L235" s="26">
        <v>0.11</v>
      </c>
      <c r="M235" s="26">
        <v>0.03</v>
      </c>
      <c r="N235" s="26">
        <v>0</v>
      </c>
      <c r="O235" s="26">
        <v>7.57</v>
      </c>
      <c r="P235" s="26">
        <v>0</v>
      </c>
      <c r="Q235" s="26">
        <v>0</v>
      </c>
      <c r="R235" s="26">
        <v>1.74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0.06</v>
      </c>
      <c r="Z235" s="25">
        <f t="shared" si="10"/>
        <v>13.430000000000001</v>
      </c>
      <c r="AA235" s="25">
        <f t="shared" si="9"/>
        <v>11.060000000000002</v>
      </c>
      <c r="AB235" s="26">
        <f t="shared" si="11"/>
        <v>2.37</v>
      </c>
      <c r="AD235" s="7"/>
      <c r="AH235" s="7"/>
    </row>
    <row r="236" spans="1:34" s="6" customFormat="1" ht="16.5" customHeight="1">
      <c r="A236" s="21">
        <v>208</v>
      </c>
      <c r="B236" s="22" t="s">
        <v>40</v>
      </c>
      <c r="C236" s="27" t="s">
        <v>196</v>
      </c>
      <c r="D236" s="27" t="s">
        <v>42</v>
      </c>
      <c r="E236" s="28">
        <v>2</v>
      </c>
      <c r="F236" s="28">
        <v>13</v>
      </c>
      <c r="G236" s="29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5">
        <f t="shared" si="10"/>
        <v>0</v>
      </c>
      <c r="AA236" s="25">
        <f t="shared" si="9"/>
        <v>0</v>
      </c>
      <c r="AB236" s="26">
        <f t="shared" si="11"/>
        <v>0</v>
      </c>
      <c r="AD236" s="7"/>
      <c r="AH236" s="7"/>
    </row>
    <row r="237" spans="1:34" s="6" customFormat="1" ht="16.5" customHeight="1">
      <c r="A237" s="21">
        <v>208</v>
      </c>
      <c r="B237" s="22" t="s">
        <v>40</v>
      </c>
      <c r="C237" s="27" t="s">
        <v>197</v>
      </c>
      <c r="D237" s="27" t="s">
        <v>42</v>
      </c>
      <c r="E237" s="28">
        <v>2</v>
      </c>
      <c r="F237" s="28">
        <v>13</v>
      </c>
      <c r="G237" s="29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0</v>
      </c>
      <c r="Z237" s="25">
        <f t="shared" si="10"/>
        <v>0</v>
      </c>
      <c r="AA237" s="25">
        <f t="shared" si="9"/>
        <v>0</v>
      </c>
      <c r="AB237" s="26">
        <f t="shared" si="11"/>
        <v>0</v>
      </c>
      <c r="AD237" s="7"/>
      <c r="AH237" s="7"/>
    </row>
    <row r="238" spans="1:34" s="6" customFormat="1" ht="16.5" customHeight="1">
      <c r="A238" s="21">
        <v>208</v>
      </c>
      <c r="B238" s="22" t="s">
        <v>40</v>
      </c>
      <c r="C238" s="27" t="s">
        <v>198</v>
      </c>
      <c r="D238" s="27" t="s">
        <v>42</v>
      </c>
      <c r="E238" s="28">
        <v>3</v>
      </c>
      <c r="F238" s="28">
        <v>13</v>
      </c>
      <c r="G238" s="29">
        <v>5.45</v>
      </c>
      <c r="H238" s="26">
        <v>0.39999999999999997</v>
      </c>
      <c r="I238" s="26">
        <v>0</v>
      </c>
      <c r="J238" s="26">
        <v>0.83000000000000029</v>
      </c>
      <c r="K238" s="26">
        <v>0</v>
      </c>
      <c r="L238" s="26">
        <v>0.69000000000000006</v>
      </c>
      <c r="M238" s="26">
        <v>1.9100000000000001</v>
      </c>
      <c r="N238" s="26">
        <v>0</v>
      </c>
      <c r="O238" s="26">
        <v>6.6299999999999946</v>
      </c>
      <c r="P238" s="26">
        <v>0</v>
      </c>
      <c r="Q238" s="26">
        <v>0.66</v>
      </c>
      <c r="R238" s="26">
        <v>1.98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0.03</v>
      </c>
      <c r="Y238" s="26">
        <v>1.5</v>
      </c>
      <c r="Z238" s="25">
        <f t="shared" si="10"/>
        <v>20.079999999999998</v>
      </c>
      <c r="AA238" s="25">
        <f t="shared" si="9"/>
        <v>16.61</v>
      </c>
      <c r="AB238" s="26">
        <f t="shared" si="11"/>
        <v>3.47</v>
      </c>
      <c r="AD238" s="7"/>
      <c r="AH238" s="7"/>
    </row>
    <row r="239" spans="1:34" s="6" customFormat="1" ht="16.5" customHeight="1">
      <c r="A239" s="21">
        <v>208</v>
      </c>
      <c r="B239" s="22" t="s">
        <v>40</v>
      </c>
      <c r="C239" s="27" t="s">
        <v>199</v>
      </c>
      <c r="D239" s="27" t="s">
        <v>42</v>
      </c>
      <c r="E239" s="28">
        <v>2</v>
      </c>
      <c r="F239" s="28">
        <v>13</v>
      </c>
      <c r="G239" s="29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0</v>
      </c>
      <c r="Z239" s="25">
        <f t="shared" si="10"/>
        <v>0</v>
      </c>
      <c r="AA239" s="25">
        <f t="shared" si="9"/>
        <v>0</v>
      </c>
      <c r="AB239" s="26">
        <f t="shared" si="11"/>
        <v>0</v>
      </c>
      <c r="AD239" s="7"/>
      <c r="AH239" s="7"/>
    </row>
    <row r="240" spans="1:34" s="6" customFormat="1" ht="16.5" customHeight="1">
      <c r="A240" s="21">
        <v>208</v>
      </c>
      <c r="B240" s="22" t="s">
        <v>40</v>
      </c>
      <c r="C240" s="27" t="s">
        <v>200</v>
      </c>
      <c r="D240" s="27" t="s">
        <v>42</v>
      </c>
      <c r="E240" s="28">
        <v>2</v>
      </c>
      <c r="F240" s="28">
        <v>13</v>
      </c>
      <c r="G240" s="29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5">
        <f t="shared" si="10"/>
        <v>0</v>
      </c>
      <c r="AA240" s="25">
        <f t="shared" si="9"/>
        <v>0</v>
      </c>
      <c r="AB240" s="26">
        <f t="shared" si="11"/>
        <v>0</v>
      </c>
      <c r="AD240" s="7"/>
      <c r="AH240" s="7"/>
    </row>
    <row r="241" spans="1:34" s="6" customFormat="1" ht="16.5" customHeight="1">
      <c r="A241" s="21">
        <v>208</v>
      </c>
      <c r="B241" s="22" t="s">
        <v>40</v>
      </c>
      <c r="C241" s="27" t="s">
        <v>201</v>
      </c>
      <c r="D241" s="27" t="s">
        <v>42</v>
      </c>
      <c r="E241" s="28">
        <v>2</v>
      </c>
      <c r="F241" s="28">
        <v>13</v>
      </c>
      <c r="G241" s="29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5">
        <f t="shared" si="10"/>
        <v>0</v>
      </c>
      <c r="AA241" s="25">
        <f t="shared" si="9"/>
        <v>0</v>
      </c>
      <c r="AB241" s="26">
        <f t="shared" si="11"/>
        <v>0</v>
      </c>
      <c r="AD241" s="7"/>
      <c r="AH241" s="7"/>
    </row>
    <row r="242" spans="1:34" s="6" customFormat="1" ht="16.5" customHeight="1">
      <c r="A242" s="21">
        <v>208</v>
      </c>
      <c r="B242" s="22" t="s">
        <v>40</v>
      </c>
      <c r="C242" s="27" t="s">
        <v>202</v>
      </c>
      <c r="D242" s="27" t="s">
        <v>42</v>
      </c>
      <c r="E242" s="28">
        <v>2</v>
      </c>
      <c r="F242" s="28">
        <v>13</v>
      </c>
      <c r="G242" s="29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25">
        <f t="shared" si="10"/>
        <v>0</v>
      </c>
      <c r="AA242" s="25">
        <f t="shared" si="9"/>
        <v>0</v>
      </c>
      <c r="AB242" s="26">
        <f t="shared" si="11"/>
        <v>0</v>
      </c>
      <c r="AD242" s="7"/>
      <c r="AH242" s="7"/>
    </row>
    <row r="243" spans="1:34" s="6" customFormat="1" ht="16.5" customHeight="1">
      <c r="A243" s="21">
        <v>208</v>
      </c>
      <c r="B243" s="22" t="s">
        <v>40</v>
      </c>
      <c r="C243" s="27" t="s">
        <v>203</v>
      </c>
      <c r="D243" s="27" t="s">
        <v>42</v>
      </c>
      <c r="E243" s="28">
        <v>2</v>
      </c>
      <c r="F243" s="28">
        <v>13</v>
      </c>
      <c r="G243" s="29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0</v>
      </c>
      <c r="Z243" s="25">
        <f t="shared" si="10"/>
        <v>0</v>
      </c>
      <c r="AA243" s="25">
        <f t="shared" si="9"/>
        <v>0</v>
      </c>
      <c r="AB243" s="26">
        <f t="shared" si="11"/>
        <v>0</v>
      </c>
      <c r="AD243" s="7"/>
      <c r="AH243" s="7"/>
    </row>
    <row r="244" spans="1:34" s="6" customFormat="1" ht="16.5" customHeight="1">
      <c r="A244" s="21">
        <v>208</v>
      </c>
      <c r="B244" s="22" t="s">
        <v>40</v>
      </c>
      <c r="C244" s="27" t="s">
        <v>204</v>
      </c>
      <c r="D244" s="27" t="s">
        <v>42</v>
      </c>
      <c r="E244" s="28">
        <v>3</v>
      </c>
      <c r="F244" s="28">
        <v>13</v>
      </c>
      <c r="G244" s="29">
        <v>25.209999999999994</v>
      </c>
      <c r="H244" s="26">
        <v>1.3200000000000003</v>
      </c>
      <c r="I244" s="26">
        <v>0</v>
      </c>
      <c r="J244" s="26">
        <v>0.52</v>
      </c>
      <c r="K244" s="26">
        <v>1.1400000000000001</v>
      </c>
      <c r="L244" s="26">
        <v>0.9700000000000002</v>
      </c>
      <c r="M244" s="26">
        <v>0.28000000000000003</v>
      </c>
      <c r="N244" s="26">
        <v>0</v>
      </c>
      <c r="O244" s="26">
        <v>0.66</v>
      </c>
      <c r="P244" s="26">
        <v>0</v>
      </c>
      <c r="Q244" s="26">
        <v>0.38</v>
      </c>
      <c r="R244" s="26">
        <v>2.84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0.03</v>
      </c>
      <c r="Y244" s="26">
        <v>0.77000000000000013</v>
      </c>
      <c r="Z244" s="25">
        <f t="shared" si="10"/>
        <v>34.119999999999997</v>
      </c>
      <c r="AA244" s="25">
        <f t="shared" si="9"/>
        <v>29.24</v>
      </c>
      <c r="AB244" s="26">
        <f t="shared" si="11"/>
        <v>4.88</v>
      </c>
      <c r="AD244" s="7"/>
      <c r="AH244" s="7"/>
    </row>
    <row r="245" spans="1:34" s="6" customFormat="1" ht="16.5" customHeight="1">
      <c r="A245" s="21">
        <v>208</v>
      </c>
      <c r="B245" s="22" t="s">
        <v>40</v>
      </c>
      <c r="C245" s="27" t="s">
        <v>205</v>
      </c>
      <c r="D245" s="27" t="s">
        <v>44</v>
      </c>
      <c r="E245" s="28">
        <v>1</v>
      </c>
      <c r="F245" s="28">
        <v>10</v>
      </c>
      <c r="G245" s="29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0.8</v>
      </c>
      <c r="M245" s="26">
        <v>0.06</v>
      </c>
      <c r="N245" s="26">
        <v>0</v>
      </c>
      <c r="O245" s="26">
        <v>0</v>
      </c>
      <c r="P245" s="26">
        <v>0</v>
      </c>
      <c r="Q245" s="26">
        <v>0.48000000000000004</v>
      </c>
      <c r="R245" s="26">
        <v>0.33999999999999997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0.28000000000000003</v>
      </c>
      <c r="Y245" s="26">
        <v>0.27</v>
      </c>
      <c r="Z245" s="25">
        <f t="shared" si="10"/>
        <v>2.2300000000000004</v>
      </c>
      <c r="AA245" s="25">
        <f t="shared" ref="AA245:AA247" si="12">Z245-AB245</f>
        <v>1.4100000000000004</v>
      </c>
      <c r="AB245" s="26">
        <f t="shared" si="11"/>
        <v>0.82000000000000006</v>
      </c>
      <c r="AD245" s="7"/>
      <c r="AH245" s="7"/>
    </row>
    <row r="246" spans="1:34" s="6" customFormat="1" ht="16.5" customHeight="1">
      <c r="A246" s="21">
        <v>208</v>
      </c>
      <c r="B246" s="22" t="s">
        <v>40</v>
      </c>
      <c r="C246" s="27" t="s">
        <v>205</v>
      </c>
      <c r="D246" s="27" t="s">
        <v>45</v>
      </c>
      <c r="E246" s="28">
        <v>1</v>
      </c>
      <c r="F246" s="28">
        <v>5</v>
      </c>
      <c r="G246" s="29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0.69</v>
      </c>
      <c r="M246" s="26">
        <v>0</v>
      </c>
      <c r="N246" s="26">
        <v>0</v>
      </c>
      <c r="O246" s="26">
        <v>0</v>
      </c>
      <c r="P246" s="26">
        <v>0</v>
      </c>
      <c r="Q246" s="26">
        <v>0.08</v>
      </c>
      <c r="R246" s="26">
        <v>0.19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0.01</v>
      </c>
      <c r="Y246" s="26">
        <v>0</v>
      </c>
      <c r="Z246" s="25">
        <f t="shared" si="10"/>
        <v>0.97</v>
      </c>
      <c r="AA246" s="25">
        <f t="shared" si="12"/>
        <v>0.7</v>
      </c>
      <c r="AB246" s="26">
        <f t="shared" si="11"/>
        <v>0.27</v>
      </c>
      <c r="AD246" s="7"/>
      <c r="AH246" s="7"/>
    </row>
    <row r="247" spans="1:34" s="6" customFormat="1" ht="16.5" customHeight="1" thickBot="1">
      <c r="A247" s="21">
        <v>208</v>
      </c>
      <c r="B247" s="22" t="s">
        <v>40</v>
      </c>
      <c r="C247" s="27" t="s">
        <v>206</v>
      </c>
      <c r="D247" s="27" t="s">
        <v>42</v>
      </c>
      <c r="E247" s="28">
        <v>2</v>
      </c>
      <c r="F247" s="28">
        <v>13</v>
      </c>
      <c r="G247" s="29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5">
        <f t="shared" si="10"/>
        <v>0</v>
      </c>
      <c r="AA247" s="25">
        <f t="shared" si="12"/>
        <v>0</v>
      </c>
      <c r="AB247" s="26">
        <f t="shared" si="11"/>
        <v>0</v>
      </c>
      <c r="AD247" s="7"/>
      <c r="AH247" s="7"/>
    </row>
    <row r="248" spans="1:34" s="6" customFormat="1" ht="16.5" customHeight="1" thickTop="1">
      <c r="A248" s="77" t="s">
        <v>10</v>
      </c>
      <c r="B248" s="78"/>
      <c r="C248" s="78"/>
      <c r="D248" s="79"/>
      <c r="E248" s="30"/>
      <c r="F248" s="30"/>
      <c r="G248" s="31">
        <f t="shared" ref="G248:Y248" si="13">SUMIF($E$7:$E$247,1,G7:G247)</f>
        <v>24.9</v>
      </c>
      <c r="H248" s="31">
        <f t="shared" si="13"/>
        <v>17.219999999999995</v>
      </c>
      <c r="I248" s="31">
        <f t="shared" si="13"/>
        <v>0.04</v>
      </c>
      <c r="J248" s="31">
        <f t="shared" si="13"/>
        <v>15.149999999999993</v>
      </c>
      <c r="K248" s="31">
        <f t="shared" si="13"/>
        <v>2.3199999999999998</v>
      </c>
      <c r="L248" s="31">
        <f t="shared" si="13"/>
        <v>290.47000000000008</v>
      </c>
      <c r="M248" s="31">
        <f t="shared" si="13"/>
        <v>60.949999999999996</v>
      </c>
      <c r="N248" s="31">
        <f t="shared" si="13"/>
        <v>6.9499999999999993</v>
      </c>
      <c r="O248" s="31">
        <f t="shared" si="13"/>
        <v>24.27</v>
      </c>
      <c r="P248" s="31">
        <f t="shared" si="13"/>
        <v>0.12000000000000001</v>
      </c>
      <c r="Q248" s="31">
        <f t="shared" si="13"/>
        <v>63.349999999999952</v>
      </c>
      <c r="R248" s="31">
        <f t="shared" si="13"/>
        <v>109.81999999999994</v>
      </c>
      <c r="S248" s="31">
        <f t="shared" si="13"/>
        <v>5.69</v>
      </c>
      <c r="T248" s="31">
        <f t="shared" si="13"/>
        <v>9.399999999999995</v>
      </c>
      <c r="U248" s="31">
        <f t="shared" si="13"/>
        <v>0</v>
      </c>
      <c r="V248" s="31">
        <f t="shared" si="13"/>
        <v>0.64</v>
      </c>
      <c r="W248" s="31">
        <f t="shared" si="13"/>
        <v>0.53</v>
      </c>
      <c r="X248" s="31">
        <f t="shared" si="13"/>
        <v>23.309999999999995</v>
      </c>
      <c r="Y248" s="31">
        <f t="shared" si="13"/>
        <v>17.81999999999999</v>
      </c>
      <c r="Z248" s="31">
        <f>SUM(G248:M248,O248:Y248)</f>
        <v>665.99999999999977</v>
      </c>
      <c r="AA248" s="31">
        <f>Z248-AB248</f>
        <v>453.31999999999977</v>
      </c>
      <c r="AB248" s="31">
        <f>SUMIF($E$7:$E$247,1,AB7:AB247)</f>
        <v>212.68</v>
      </c>
      <c r="AD248" s="7"/>
    </row>
    <row r="249" spans="1:34" s="6" customFormat="1" ht="16.5" customHeight="1">
      <c r="A249" s="74" t="s">
        <v>11</v>
      </c>
      <c r="B249" s="75"/>
      <c r="C249" s="75"/>
      <c r="D249" s="76"/>
      <c r="E249" s="32"/>
      <c r="F249" s="32"/>
      <c r="G249" s="33">
        <f t="shared" ref="G249:Y249" si="14">SUMIF($E$7:$E$247,3,G7:G247)</f>
        <v>69.81</v>
      </c>
      <c r="H249" s="33">
        <f t="shared" si="14"/>
        <v>17.349999999999994</v>
      </c>
      <c r="I249" s="33">
        <f t="shared" si="14"/>
        <v>0</v>
      </c>
      <c r="J249" s="33">
        <f t="shared" si="14"/>
        <v>8.0900000000000016</v>
      </c>
      <c r="K249" s="33">
        <f t="shared" si="14"/>
        <v>4.3500000000000005</v>
      </c>
      <c r="L249" s="33">
        <f t="shared" si="14"/>
        <v>46.879999999999988</v>
      </c>
      <c r="M249" s="33">
        <f t="shared" si="14"/>
        <v>11.36</v>
      </c>
      <c r="N249" s="33">
        <f t="shared" si="14"/>
        <v>5.6400000000000006</v>
      </c>
      <c r="O249" s="33">
        <f t="shared" si="14"/>
        <v>17.989999999999995</v>
      </c>
      <c r="P249" s="33">
        <f t="shared" si="14"/>
        <v>6.9999999999999993E-2</v>
      </c>
      <c r="Q249" s="33">
        <f t="shared" si="14"/>
        <v>8.59</v>
      </c>
      <c r="R249" s="33">
        <f t="shared" si="14"/>
        <v>29.19</v>
      </c>
      <c r="S249" s="33">
        <f t="shared" si="14"/>
        <v>1.92</v>
      </c>
      <c r="T249" s="33">
        <f t="shared" si="14"/>
        <v>0.25</v>
      </c>
      <c r="U249" s="33">
        <f t="shared" si="14"/>
        <v>0</v>
      </c>
      <c r="V249" s="33">
        <f t="shared" si="14"/>
        <v>0.31000000000000005</v>
      </c>
      <c r="W249" s="33">
        <f t="shared" si="14"/>
        <v>0</v>
      </c>
      <c r="X249" s="33">
        <f t="shared" si="14"/>
        <v>3.3300000000000005</v>
      </c>
      <c r="Y249" s="33">
        <f t="shared" si="14"/>
        <v>8.6600000000000019</v>
      </c>
      <c r="Z249" s="34">
        <f>SUM(G249:M249,O249:Y249)</f>
        <v>228.14999999999998</v>
      </c>
      <c r="AA249" s="33">
        <f>Z249-AB249</f>
        <v>170.11999999999998</v>
      </c>
      <c r="AB249" s="33">
        <f>SUMIF($E$7:$E$247,3,AB7:AB247)</f>
        <v>58.03</v>
      </c>
      <c r="AD249" s="7"/>
    </row>
    <row r="250" spans="1:34" s="6" customFormat="1" ht="16.5" customHeight="1">
      <c r="A250" s="74" t="s">
        <v>12</v>
      </c>
      <c r="B250" s="75"/>
      <c r="C250" s="75"/>
      <c r="D250" s="76"/>
      <c r="E250" s="32"/>
      <c r="F250" s="32"/>
      <c r="G250" s="33">
        <f>SUM(G248:G249)</f>
        <v>94.710000000000008</v>
      </c>
      <c r="H250" s="33">
        <f t="shared" ref="H250:AA250" si="15">SUM(H248:H249)</f>
        <v>34.569999999999993</v>
      </c>
      <c r="I250" s="33">
        <f t="shared" si="15"/>
        <v>0.04</v>
      </c>
      <c r="J250" s="33">
        <f t="shared" si="15"/>
        <v>23.239999999999995</v>
      </c>
      <c r="K250" s="33">
        <f t="shared" si="15"/>
        <v>6.67</v>
      </c>
      <c r="L250" s="33">
        <f t="shared" si="15"/>
        <v>337.35000000000008</v>
      </c>
      <c r="M250" s="33">
        <f t="shared" si="15"/>
        <v>72.31</v>
      </c>
      <c r="N250" s="33">
        <f t="shared" si="15"/>
        <v>12.59</v>
      </c>
      <c r="O250" s="33">
        <f t="shared" si="15"/>
        <v>42.259999999999991</v>
      </c>
      <c r="P250" s="33">
        <f t="shared" si="15"/>
        <v>0.19</v>
      </c>
      <c r="Q250" s="33">
        <f t="shared" si="15"/>
        <v>71.939999999999955</v>
      </c>
      <c r="R250" s="33">
        <f t="shared" si="15"/>
        <v>139.00999999999993</v>
      </c>
      <c r="S250" s="33">
        <f t="shared" si="15"/>
        <v>7.61</v>
      </c>
      <c r="T250" s="33">
        <f t="shared" si="15"/>
        <v>9.649999999999995</v>
      </c>
      <c r="U250" s="33">
        <f t="shared" si="15"/>
        <v>0</v>
      </c>
      <c r="V250" s="33">
        <f t="shared" si="15"/>
        <v>0.95000000000000007</v>
      </c>
      <c r="W250" s="33">
        <f t="shared" si="15"/>
        <v>0.53</v>
      </c>
      <c r="X250" s="33">
        <f t="shared" si="15"/>
        <v>26.639999999999997</v>
      </c>
      <c r="Y250" s="33">
        <f t="shared" si="15"/>
        <v>26.47999999999999</v>
      </c>
      <c r="Z250" s="33">
        <f t="shared" si="15"/>
        <v>894.14999999999975</v>
      </c>
      <c r="AA250" s="33">
        <f t="shared" si="15"/>
        <v>623.43999999999971</v>
      </c>
      <c r="AB250" s="33">
        <f>SUM(AB248:AB249)</f>
        <v>270.71000000000004</v>
      </c>
    </row>
    <row r="251" spans="1:34" s="4" customFormat="1" ht="10.8"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9"/>
      <c r="AC251" s="3"/>
    </row>
    <row r="252" spans="1:34" s="4" customFormat="1" ht="10.8"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3"/>
    </row>
    <row r="255" spans="1:34"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</sheetData>
  <mergeCells count="36">
    <mergeCell ref="A250:D250"/>
    <mergeCell ref="L3:L6"/>
    <mergeCell ref="A249:D249"/>
    <mergeCell ref="G5:G6"/>
    <mergeCell ref="H5:H6"/>
    <mergeCell ref="G3:H4"/>
    <mergeCell ref="E2:E6"/>
    <mergeCell ref="A248:D248"/>
    <mergeCell ref="G2:K2"/>
    <mergeCell ref="I3:I6"/>
    <mergeCell ref="J3:J6"/>
    <mergeCell ref="K3:K6"/>
    <mergeCell ref="V5:V6"/>
    <mergeCell ref="W5:W6"/>
    <mergeCell ref="X5:X6"/>
    <mergeCell ref="Y5:Y6"/>
    <mergeCell ref="N4:N6"/>
    <mergeCell ref="U5:U6"/>
    <mergeCell ref="U3:W4"/>
    <mergeCell ref="X3:Y4"/>
    <mergeCell ref="AB2:AB6"/>
    <mergeCell ref="Z2:Z6"/>
    <mergeCell ref="A2:A6"/>
    <mergeCell ref="B2:B6"/>
    <mergeCell ref="C2:C6"/>
    <mergeCell ref="D2:D6"/>
    <mergeCell ref="Q3:Q6"/>
    <mergeCell ref="AA2:AA6"/>
    <mergeCell ref="F2:F6"/>
    <mergeCell ref="T3:T6"/>
    <mergeCell ref="R3:R6"/>
    <mergeCell ref="S3:S6"/>
    <mergeCell ref="L2:Y2"/>
    <mergeCell ref="M3:N3"/>
    <mergeCell ref="O3:O6"/>
    <mergeCell ref="P3:P6"/>
  </mergeCells>
  <phoneticPr fontId="3"/>
  <printOptions horizontalCentered="1" gridLinesSet="0"/>
  <pageMargins left="0.39370078740157483" right="0.39370078740157483" top="0.98425196850393704" bottom="0.59055118110236227" header="0.51181102362204722" footer="0.39370078740157483"/>
  <pageSetup paperSize="9" scale="72" orientation="landscape" r:id="rId1"/>
  <headerFooter alignWithMargins="0">
    <oddFooter>&amp;C&amp;"ＭＳ Ｐ明朝,標準"&amp;12&amp;P/&amp;N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表5-2 土地利用面積（集計表）</vt:lpstr>
      <vt:lpstr>表5-2 土地利用面積</vt:lpstr>
      <vt:lpstr>'表5-2 土地利用面積'!Print_Area</vt:lpstr>
      <vt:lpstr>'表5-2 土地利用面積（集計表）'!Print_Area</vt:lpstr>
      <vt:lpstr>'表5-2 土地利用面積'!Print_Titles</vt:lpstr>
      <vt:lpstr>'表5-2 土地利用面積（集計表）'!Print_Titles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Yutaro Kida(喜田　悠太郎)</cp:lastModifiedBy>
  <cp:lastPrinted>2023-12-14T10:10:31Z</cp:lastPrinted>
  <dcterms:created xsi:type="dcterms:W3CDTF">2007-07-03T02:20:11Z</dcterms:created>
  <dcterms:modified xsi:type="dcterms:W3CDTF">2023-12-25T01:35:56Z</dcterms:modified>
</cp:coreProperties>
</file>